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VM11-1\data\業務\講習会\会計検査\令和4年度\③周知\CD作成\"/>
    </mc:Choice>
  </mc:AlternateContent>
  <bookViews>
    <workbookView xWindow="0" yWindow="0" windowWidth="23040" windowHeight="9090"/>
  </bookViews>
  <sheets>
    <sheet name="こちらをメールに添付して送信して下さい " sheetId="1" r:id="rId1"/>
    <sheet name="入力例" sheetId="2" r:id="rId2"/>
  </sheets>
  <definedNames>
    <definedName name="_xlnm.Print_Area" localSheetId="0">'こちらをメールに添付して送信して下さい '!$B$6:$AF$56</definedName>
    <definedName name="_xlnm.Print_Area" localSheetId="1">入力例!$A$1:$AF$54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46" i="1" l="1"/>
  <c r="P47" i="1" l="1"/>
  <c r="P46" i="1"/>
  <c r="D47" i="1"/>
  <c r="D46" i="1"/>
  <c r="W33" i="1"/>
  <c r="W34" i="1"/>
  <c r="B8" i="1" l="1"/>
  <c r="W32" i="1" l="1"/>
  <c r="W29" i="1" l="1"/>
  <c r="W28" i="1"/>
  <c r="E6" i="1" l="1"/>
  <c r="R47" i="2" l="1"/>
  <c r="AC47" i="2" s="1"/>
  <c r="R46" i="2"/>
  <c r="AC46" i="2" s="1"/>
  <c r="AC50" i="2" s="1"/>
  <c r="AB34" i="2" l="1"/>
  <c r="W32" i="2"/>
  <c r="AB32" i="2" s="1"/>
  <c r="W30" i="2"/>
  <c r="AB30" i="2" s="1"/>
  <c r="W29" i="2"/>
  <c r="AB29" i="2" s="1"/>
  <c r="W28" i="2"/>
  <c r="N42" i="2" s="1"/>
  <c r="B8" i="2"/>
  <c r="E6" i="2"/>
  <c r="AB28" i="2" l="1"/>
  <c r="AA35" i="2" s="1"/>
  <c r="AB29" i="1"/>
  <c r="W30" i="1"/>
  <c r="AB30" i="1" s="1"/>
  <c r="AB28" i="1"/>
  <c r="AB33" i="1" l="1"/>
  <c r="AB34" i="1"/>
  <c r="AC47" i="1" l="1"/>
  <c r="AC50" i="1" l="1"/>
  <c r="AB32" i="1"/>
  <c r="AA35" i="1" s="1"/>
</calcChain>
</file>

<file path=xl/comments1.xml><?xml version="1.0" encoding="utf-8"?>
<comments xmlns="http://schemas.openxmlformats.org/spreadsheetml/2006/main">
  <authors>
    <author>浅倉 晃</author>
    <author>佐藤 菜々</author>
  </authors>
  <commentList>
    <comment ref="B3" authorId="0" shapeId="0">
      <text>
        <r>
          <rPr>
            <sz val="9"/>
            <color indexed="81"/>
            <rFont val="游明朝"/>
            <family val="1"/>
            <charset val="128"/>
          </rPr>
          <t>Windowsの設定で正常な動作をしない場合があります。</t>
        </r>
      </text>
    </comment>
    <comment ref="E6" authorId="0" shapeId="0">
      <text>
        <r>
          <rPr>
            <sz val="9"/>
            <color indexed="81"/>
            <rFont val="游明朝"/>
            <family val="1"/>
            <charset val="128"/>
          </rPr>
          <t>計算式は削除しても構いません</t>
        </r>
      </text>
    </comment>
    <comment ref="Y6" authorId="0" shapeId="0">
      <text>
        <r>
          <rPr>
            <sz val="9"/>
            <color indexed="81"/>
            <rFont val="游明朝"/>
            <family val="1"/>
            <charset val="128"/>
          </rPr>
          <t>ご加盟の協会等がありましたらご記入ください</t>
        </r>
      </text>
    </comment>
    <comment ref="E9" authorId="0" shapeId="0">
      <text>
        <r>
          <rPr>
            <sz val="9"/>
            <color indexed="81"/>
            <rFont val="游明朝"/>
            <family val="1"/>
            <charset val="128"/>
          </rPr>
          <t>全角カタカナで入力します</t>
        </r>
      </text>
    </comment>
    <comment ref="Y10" authorId="0" shapeId="0">
      <text>
        <r>
          <rPr>
            <sz val="9"/>
            <color indexed="81"/>
            <rFont val="游明朝"/>
            <family val="1"/>
            <charset val="128"/>
          </rPr>
          <t>全角カタカナで入力します</t>
        </r>
      </text>
    </comment>
    <comment ref="F12" authorId="0" shapeId="0">
      <text>
        <r>
          <rPr>
            <sz val="9"/>
            <color indexed="81"/>
            <rFont val="游明朝"/>
            <family val="1"/>
            <charset val="128"/>
          </rPr>
          <t xml:space="preserve">ハイフンは不要です
</t>
        </r>
      </text>
    </comment>
    <comment ref="S18" authorId="1" shapeId="0">
      <text>
        <r>
          <rPr>
            <sz val="9"/>
            <color indexed="81"/>
            <rFont val="BIZ UDP明朝 Medium"/>
            <family val="1"/>
            <charset val="128"/>
          </rPr>
          <t>プルダウンで選択します</t>
        </r>
      </text>
    </comment>
    <comment ref="X18" authorId="1" shapeId="0">
      <text>
        <r>
          <rPr>
            <sz val="9"/>
            <color indexed="63"/>
            <rFont val="BIZ UD明朝 Medium"/>
            <family val="1"/>
            <charset val="128"/>
          </rPr>
          <t>プルダウンで選択します</t>
        </r>
      </text>
    </comment>
    <comment ref="N42" authorId="0" shapeId="0">
      <text>
        <r>
          <rPr>
            <sz val="9"/>
            <color indexed="81"/>
            <rFont val="游明朝"/>
            <family val="1"/>
            <charset val="128"/>
          </rPr>
          <t>計算式は削除しても構いません</t>
        </r>
      </text>
    </comment>
  </commentList>
</comments>
</file>

<file path=xl/comments2.xml><?xml version="1.0" encoding="utf-8"?>
<comments xmlns="http://schemas.openxmlformats.org/spreadsheetml/2006/main">
  <authors>
    <author>浅倉 晃</author>
    <author>佐藤 菜々</author>
  </authors>
  <commentList>
    <comment ref="B3" authorId="0" shapeId="0">
      <text>
        <r>
          <rPr>
            <sz val="9"/>
            <color indexed="81"/>
            <rFont val="游明朝"/>
            <family val="1"/>
            <charset val="128"/>
          </rPr>
          <t>Windowsの設定で正常な動作をしない場合があります。</t>
        </r>
      </text>
    </comment>
    <comment ref="E6" authorId="0" shapeId="0">
      <text>
        <r>
          <rPr>
            <sz val="9"/>
            <color indexed="81"/>
            <rFont val="游明朝"/>
            <family val="1"/>
            <charset val="128"/>
          </rPr>
          <t>計算式は削除しても構いません</t>
        </r>
      </text>
    </comment>
    <comment ref="S18" authorId="1" shapeId="0">
      <text>
        <r>
          <rPr>
            <sz val="9"/>
            <color indexed="81"/>
            <rFont val="BIZ UDP明朝 Medium"/>
            <family val="1"/>
            <charset val="128"/>
          </rPr>
          <t>プルダウンで選択します</t>
        </r>
      </text>
    </comment>
    <comment ref="N42" authorId="0" shapeId="0">
      <text>
        <r>
          <rPr>
            <sz val="9"/>
            <color indexed="81"/>
            <rFont val="游明朝"/>
            <family val="1"/>
            <charset val="128"/>
          </rPr>
          <t>計算式は削除しても構いません</t>
        </r>
      </text>
    </comment>
  </commentList>
</comments>
</file>

<file path=xl/sharedStrings.xml><?xml version="1.0" encoding="utf-8"?>
<sst xmlns="http://schemas.openxmlformats.org/spreadsheetml/2006/main" count="229" uniqueCount="106">
  <si>
    <t>０２２－２６４－３０８６</t>
    <phoneticPr fontId="1"/>
  </si>
  <si>
    <t>er-touhoku-info11@zai-keicho.or.jp</t>
    <phoneticPr fontId="1"/>
  </si>
  <si>
    <t>所在地</t>
    <rPh sb="0" eb="3">
      <t>ショザイチ</t>
    </rPh>
    <phoneticPr fontId="1"/>
  </si>
  <si>
    <t>〒</t>
    <phoneticPr fontId="1"/>
  </si>
  <si>
    <t>#</t>
    <phoneticPr fontId="1"/>
  </si>
  <si>
    <t>所属部署</t>
    <rPh sb="0" eb="2">
      <t>ショゾク</t>
    </rPh>
    <rPh sb="2" eb="4">
      <t>ブショ</t>
    </rPh>
    <phoneticPr fontId="1"/>
  </si>
  <si>
    <t>受講者名</t>
    <rPh sb="0" eb="3">
      <t>ジュコウシャ</t>
    </rPh>
    <rPh sb="3" eb="4">
      <t>メイ</t>
    </rPh>
    <phoneticPr fontId="1"/>
  </si>
  <si>
    <t>図書テキスト</t>
    <rPh sb="0" eb="2">
      <t>トショ</t>
    </rPh>
    <phoneticPr fontId="1"/>
  </si>
  <si>
    <t>㋑受講料</t>
    <rPh sb="1" eb="4">
      <t>ジュコウリョウ</t>
    </rPh>
    <phoneticPr fontId="1"/>
  </si>
  <si>
    <t>㋺図書テキスト</t>
    <rPh sb="1" eb="3">
      <t>トショ</t>
    </rPh>
    <phoneticPr fontId="1"/>
  </si>
  <si>
    <t>㋩参考図書</t>
    <rPh sb="1" eb="3">
      <t>サンコウ</t>
    </rPh>
    <rPh sb="3" eb="5">
      <t>トショ</t>
    </rPh>
    <phoneticPr fontId="1"/>
  </si>
  <si>
    <t>※本講習会では使用しません</t>
    <rPh sb="1" eb="2">
      <t>ホン</t>
    </rPh>
    <rPh sb="2" eb="5">
      <t>コウシュウカイ</t>
    </rPh>
    <rPh sb="7" eb="9">
      <t>シヨウ</t>
    </rPh>
    <phoneticPr fontId="1"/>
  </si>
  <si>
    <t>＝</t>
    <phoneticPr fontId="1"/>
  </si>
  <si>
    <t>人</t>
    <rPh sb="0" eb="1">
      <t>ニン</t>
    </rPh>
    <phoneticPr fontId="1"/>
  </si>
  <si>
    <t>冊</t>
    <rPh sb="0" eb="1">
      <t>サツ</t>
    </rPh>
    <phoneticPr fontId="1"/>
  </si>
  <si>
    <t>×</t>
    <phoneticPr fontId="1"/>
  </si>
  <si>
    <t>円（税込み）</t>
    <rPh sb="0" eb="1">
      <t>エン</t>
    </rPh>
    <rPh sb="2" eb="4">
      <t>ゼイコ</t>
    </rPh>
    <phoneticPr fontId="1"/>
  </si>
  <si>
    <t>部署名</t>
    <rPh sb="0" eb="2">
      <t>ブショ</t>
    </rPh>
    <rPh sb="2" eb="3">
      <t>メイ</t>
    </rPh>
    <phoneticPr fontId="1"/>
  </si>
  <si>
    <t>フリガナ</t>
    <phoneticPr fontId="1"/>
  </si>
  <si>
    <t>氏名</t>
    <rPh sb="0" eb="2">
      <t>シメイ</t>
    </rPh>
    <phoneticPr fontId="1"/>
  </si>
  <si>
    <t>TEL</t>
    <phoneticPr fontId="1"/>
  </si>
  <si>
    <t>FAX</t>
    <phoneticPr fontId="1"/>
  </si>
  <si>
    <t>e-mail</t>
    <phoneticPr fontId="1"/>
  </si>
  <si>
    <t>連絡
担当
者名</t>
    <rPh sb="0" eb="2">
      <t>レンラク</t>
    </rPh>
    <rPh sb="3" eb="5">
      <t>タントウ</t>
    </rPh>
    <rPh sb="6" eb="7">
      <t>シャ</t>
    </rPh>
    <rPh sb="7" eb="8">
      <t>メイ</t>
    </rPh>
    <phoneticPr fontId="1"/>
  </si>
  <si>
    <t>官公庁
・会社名</t>
    <rPh sb="0" eb="3">
      <t>カンコウチョウ</t>
    </rPh>
    <phoneticPr fontId="1"/>
  </si>
  <si>
    <t>フリガナ</t>
    <phoneticPr fontId="1"/>
  </si>
  <si>
    <t>※購入済み、かつ当日持参される方は購入不要です</t>
    <rPh sb="1" eb="3">
      <t>コウニュウ</t>
    </rPh>
    <rPh sb="3" eb="4">
      <t>ズ</t>
    </rPh>
    <rPh sb="8" eb="10">
      <t>トウジツ</t>
    </rPh>
    <rPh sb="10" eb="12">
      <t>ジサン</t>
    </rPh>
    <rPh sb="15" eb="16">
      <t>カタ</t>
    </rPh>
    <rPh sb="17" eb="19">
      <t>コウニュウ</t>
    </rPh>
    <rPh sb="19" eb="21">
      <t>フヨウ</t>
    </rPh>
    <phoneticPr fontId="1"/>
  </si>
  <si>
    <t>合計</t>
    <rPh sb="0" eb="2">
      <t>ゴウケイ</t>
    </rPh>
    <phoneticPr fontId="1"/>
  </si>
  <si>
    <t>【お支払い方法について】</t>
  </si>
  <si>
    <t>※受講料およびテキスト代は、本講習会終了後、10日以内に下記口座に、お振込みのほどお願いいたします。</t>
  </si>
  <si>
    <t>振込先</t>
  </si>
  <si>
    <t>《書籍申込書》</t>
  </si>
  <si>
    <t>《通信欄》</t>
  </si>
  <si>
    <t>送料</t>
    <rPh sb="0" eb="2">
      <t>ソウリョウ</t>
    </rPh>
    <phoneticPr fontId="1"/>
  </si>
  <si>
    <t>一律</t>
    <rPh sb="0" eb="2">
      <t>イチリツ</t>
    </rPh>
    <phoneticPr fontId="1"/>
  </si>
  <si>
    <t>メールでのお申し込み</t>
    <rPh sb="6" eb="7">
      <t>モウ</t>
    </rPh>
    <rPh sb="8" eb="9">
      <t>コ</t>
    </rPh>
    <phoneticPr fontId="1"/>
  </si>
  <si>
    <t>FAXでのお申し込み</t>
    <rPh sb="6" eb="7">
      <t>モウ</t>
    </rPh>
    <rPh sb="8" eb="9">
      <t>コ</t>
    </rPh>
    <phoneticPr fontId="1"/>
  </si>
  <si>
    <t>一般財団法人　経済調査会　東北支部行</t>
    <rPh sb="0" eb="2">
      <t>イッパン</t>
    </rPh>
    <rPh sb="2" eb="4">
      <t>ザイダン</t>
    </rPh>
    <rPh sb="4" eb="6">
      <t>ホウジン</t>
    </rPh>
    <rPh sb="7" eb="9">
      <t>ケイザイ</t>
    </rPh>
    <rPh sb="9" eb="12">
      <t>チョウサカイ</t>
    </rPh>
    <rPh sb="13" eb="15">
      <t>トウホク</t>
    </rPh>
    <rPh sb="15" eb="17">
      <t>シブ</t>
    </rPh>
    <rPh sb="17" eb="18">
      <t>イキ</t>
    </rPh>
    <phoneticPr fontId="1"/>
  </si>
  <si>
    <t>件名：</t>
    <rPh sb="0" eb="2">
      <t>ケンメイ</t>
    </rPh>
    <phoneticPr fontId="1"/>
  </si>
  <si>
    <t>※振込手数料はご負担いただきます様、お願いいたします。（当日の現金でのお支払いはご遠慮ください）</t>
    <phoneticPr fontId="1"/>
  </si>
  <si>
    <t>三井住友銀行　ベイサイド支店</t>
    <phoneticPr fontId="1" type="halfwidthKatakana"/>
  </si>
  <si>
    <t>・必要書類があれば送付いたしますので、ご記入ください（下記書類は受講証送付時に同封いたします）。</t>
    <phoneticPr fontId="1" type="halfwidthKatakana"/>
  </si>
  <si>
    <t>枚</t>
    <rPh sb="0" eb="1">
      <t>ﾏｲ</t>
    </rPh>
    <phoneticPr fontId="1" type="halfwidthKatakana"/>
  </si>
  <si>
    <t>ｃ.納品書</t>
    <phoneticPr fontId="1" type="halfwidthKatakana"/>
  </si>
  <si>
    <t>ｂ.請求書</t>
    <phoneticPr fontId="1" type="halfwidthKatakana"/>
  </si>
  <si>
    <t>ａ.見積書</t>
    <phoneticPr fontId="1" type="halfwidthKatakana"/>
  </si>
  <si>
    <t>※ご記入いただきました個人情報は、今後、経済調査会発行の雑誌、書籍、電子媒体および講習会等のご案内に使用させていただく場合がありますのでご了承ください。</t>
    <phoneticPr fontId="1" type="halfwidthKatakana"/>
  </si>
  <si>
    <t>なお、送本等の一部業務は、守秘義務を含む業務契約を締結した協力会社に委託することがあります。</t>
    <phoneticPr fontId="1" type="halfwidthKatakana"/>
  </si>
  <si>
    <t>申込日</t>
    <rPh sb="0" eb="3">
      <t>モウシコミビ</t>
    </rPh>
    <phoneticPr fontId="1"/>
  </si>
  <si>
    <t>合計</t>
    <rPh sb="0" eb="2">
      <t>ｺﾞｳｹｲ</t>
    </rPh>
    <phoneticPr fontId="1" type="halfwidthKatakana"/>
  </si>
  <si>
    <t>（特別価格）</t>
    <rPh sb="1" eb="3">
      <t>トクベツ</t>
    </rPh>
    <rPh sb="3" eb="5">
      <t>カカク</t>
    </rPh>
    <phoneticPr fontId="1"/>
  </si>
  <si>
    <t>※受講せずに、図書テキストのみ購入の方へ</t>
    <phoneticPr fontId="1" type="halfwidthKatakana"/>
  </si>
  <si>
    <t>講習会同様に本用紙にてお申し込みください。請求書は、図書に同封いたします。到着後にお振込みください。</t>
    <rPh sb="6" eb="7">
      <t>ﾎﾝ</t>
    </rPh>
    <rPh sb="7" eb="9">
      <t>ﾖｳｼ</t>
    </rPh>
    <rPh sb="26" eb="28">
      <t>ﾄｼｮ</t>
    </rPh>
    <phoneticPr fontId="1" type="halfwidthKatakana"/>
  </si>
  <si>
    <t>円</t>
    <rPh sb="0" eb="1">
      <t>ｴﾝ</t>
    </rPh>
    <phoneticPr fontId="1" type="halfwidthKatakana"/>
  </si>
  <si>
    <t>当座　No.６０２４９０２　口座名義：一般財団法人　経済調査会　東北支部</t>
    <phoneticPr fontId="1" type="halfwidthKatakana"/>
  </si>
  <si>
    <t>東京支店技術部技術総務課</t>
    <rPh sb="0" eb="2">
      <t>トウキョウ</t>
    </rPh>
    <rPh sb="2" eb="4">
      <t>シテン</t>
    </rPh>
    <rPh sb="4" eb="6">
      <t>ギジュツ</t>
    </rPh>
    <rPh sb="6" eb="7">
      <t>ブ</t>
    </rPh>
    <rPh sb="7" eb="9">
      <t>ギジュツ</t>
    </rPh>
    <rPh sb="9" eb="12">
      <t>ソウムカ</t>
    </rPh>
    <phoneticPr fontId="1"/>
  </si>
  <si>
    <t>スズキイチロウ</t>
    <phoneticPr fontId="1"/>
  </si>
  <si>
    <t>鈴木一郎</t>
    <rPh sb="0" eb="2">
      <t>スズキ</t>
    </rPh>
    <rPh sb="2" eb="4">
      <t>イチロウ</t>
    </rPh>
    <phoneticPr fontId="1"/>
  </si>
  <si>
    <t>仙台市青葉区上杉1-5-15仙台勾当台南ビル</t>
    <rPh sb="0" eb="3">
      <t>センダイシ</t>
    </rPh>
    <rPh sb="3" eb="6">
      <t>アオバク</t>
    </rPh>
    <rPh sb="6" eb="8">
      <t>カミスギ</t>
    </rPh>
    <rPh sb="14" eb="16">
      <t>センダイ</t>
    </rPh>
    <rPh sb="16" eb="19">
      <t>コウトウダイ</t>
    </rPh>
    <rPh sb="19" eb="20">
      <t>ミナミ</t>
    </rPh>
    <phoneticPr fontId="1"/>
  </si>
  <si>
    <t>022-222-0629</t>
    <phoneticPr fontId="1"/>
  </si>
  <si>
    <t>022-264-3086</t>
    <phoneticPr fontId="1"/>
  </si>
  <si>
    <t>（一財）経済調査会</t>
    <rPh sb="1" eb="3">
      <t>イチザイ</t>
    </rPh>
    <rPh sb="4" eb="6">
      <t>ケイザイ</t>
    </rPh>
    <rPh sb="6" eb="9">
      <t>チョウサカイ</t>
    </rPh>
    <phoneticPr fontId="1"/>
  </si>
  <si>
    <t>ケイザイチョウサカイ</t>
    <phoneticPr fontId="1"/>
  </si>
  <si>
    <t>総務課○○宛に送付してください。</t>
    <rPh sb="0" eb="3">
      <t>ソウムカ</t>
    </rPh>
    <rPh sb="5" eb="6">
      <t>アテ</t>
    </rPh>
    <rPh sb="7" eb="9">
      <t>ソウフ</t>
    </rPh>
    <phoneticPr fontId="1"/>
  </si>
  <si>
    <t>******</t>
    <phoneticPr fontId="1" type="halfwidthKatakana"/>
  </si>
  <si>
    <t>er-tohoku-info11@zai-keicho.or.jp</t>
    <phoneticPr fontId="1"/>
  </si>
  <si>
    <t>受講申込区分</t>
    <rPh sb="0" eb="2">
      <t>ｼﾞｭｺｳ</t>
    </rPh>
    <rPh sb="2" eb="4">
      <t>ﾓｳｼｺﾐ</t>
    </rPh>
    <rPh sb="4" eb="6">
      <t>ｸﾌﾞﾝ</t>
    </rPh>
    <phoneticPr fontId="1" type="halfwidthKatakana"/>
  </si>
  <si>
    <t>③全日受講</t>
    <rPh sb="1" eb="3">
      <t>ｾﾞﾝｼﾞﾂ</t>
    </rPh>
    <rPh sb="3" eb="5">
      <t>ｼﾞｭｺｳ</t>
    </rPh>
    <phoneticPr fontId="1" type="halfwidthKatakana"/>
  </si>
  <si>
    <t>第一部のみ</t>
    <rPh sb="0" eb="2">
      <t>ﾀﾞｲｲﾁ</t>
    </rPh>
    <rPh sb="2" eb="3">
      <t>ﾌﾞ</t>
    </rPh>
    <phoneticPr fontId="1" type="halfwidthKatakana"/>
  </si>
  <si>
    <t>第二部のみ</t>
    <rPh sb="0" eb="2">
      <t>ﾀﾞｲﾆ</t>
    </rPh>
    <rPh sb="2" eb="3">
      <t>ﾌﾞ</t>
    </rPh>
    <phoneticPr fontId="1" type="halfwidthKatakana"/>
  </si>
  <si>
    <t>全日受講</t>
    <rPh sb="0" eb="2">
      <t>ｾﾞﾝｼﾞﾂ</t>
    </rPh>
    <rPh sb="2" eb="4">
      <t>ｼﾞｭｺｳ</t>
    </rPh>
    <phoneticPr fontId="1" type="halfwidthKatakana"/>
  </si>
  <si>
    <t>「改訂3版　設計業務等標準積算基準書の解説」</t>
    <rPh sb="1" eb="3">
      <t>カイテイ</t>
    </rPh>
    <rPh sb="4" eb="5">
      <t>バン</t>
    </rPh>
    <rPh sb="6" eb="8">
      <t>セッケイ</t>
    </rPh>
    <rPh sb="8" eb="10">
      <t>ギョウム</t>
    </rPh>
    <rPh sb="10" eb="11">
      <t>トウ</t>
    </rPh>
    <rPh sb="11" eb="13">
      <t>ヒョウジュン</t>
    </rPh>
    <rPh sb="13" eb="15">
      <t>セキサン</t>
    </rPh>
    <rPh sb="15" eb="17">
      <t>キジュン</t>
    </rPh>
    <rPh sb="17" eb="18">
      <t>ショ</t>
    </rPh>
    <rPh sb="19" eb="21">
      <t>カイセツ</t>
    </rPh>
    <phoneticPr fontId="1"/>
  </si>
  <si>
    <t>「令和4年度版　設計業務等標準積算基準書</t>
    <rPh sb="1" eb="3">
      <t>レイワ</t>
    </rPh>
    <rPh sb="4" eb="5">
      <t>ネン</t>
    </rPh>
    <rPh sb="5" eb="6">
      <t>ド</t>
    </rPh>
    <rPh sb="6" eb="7">
      <t>バン</t>
    </rPh>
    <phoneticPr fontId="1"/>
  </si>
  <si>
    <t>　　　　　　　  設計業務等標準積算基準書(参考資料)</t>
    <rPh sb="22" eb="24">
      <t>ｻﾝｺｳ</t>
    </rPh>
    <rPh sb="24" eb="26">
      <t>ｼﾘｮｳ</t>
    </rPh>
    <phoneticPr fontId="1" type="halfwidthKatakana"/>
  </si>
  <si>
    <t>受講申込書（9/7 仙台開催）</t>
    <rPh sb="0" eb="2">
      <t>ジュコウ</t>
    </rPh>
    <rPh sb="10" eb="12">
      <t>センダイ</t>
    </rPh>
    <rPh sb="12" eb="14">
      <t>カイサイ</t>
    </rPh>
    <phoneticPr fontId="1"/>
  </si>
  <si>
    <t>「改訂3版　設計業務等標準積算基準書の解説」</t>
    <phoneticPr fontId="1"/>
  </si>
  <si>
    <t>「令和4年度版　設計業務等標準積算基準書</t>
    <phoneticPr fontId="1"/>
  </si>
  <si>
    <t>　　　　 　 　  設計業務等標準積算基準書(参考資料)</t>
    <rPh sb="23" eb="25">
      <t>ｻﾝｺｳ</t>
    </rPh>
    <rPh sb="25" eb="27">
      <t>ｼﾘｮｳ</t>
    </rPh>
    <phoneticPr fontId="1" type="halfwidthKatakana"/>
  </si>
  <si>
    <t>個人情報の利用目的</t>
  </si>
  <si>
    <t>・アンケートの依頼</t>
    <rPh sb="7" eb="9">
      <t>イライ</t>
    </rPh>
    <phoneticPr fontId="1"/>
  </si>
  <si>
    <t>送本等の業務は守秘義務を含む業務契約を締結した経済調査会の協力会社に委託することがあります</t>
    <rPh sb="0" eb="2">
      <t>ｿｳﾎﾝ</t>
    </rPh>
    <rPh sb="2" eb="3">
      <t>ﾄｳ</t>
    </rPh>
    <rPh sb="4" eb="6">
      <t>ｷﾞｮｳﾑ</t>
    </rPh>
    <rPh sb="7" eb="9">
      <t>ｼｭﾋ</t>
    </rPh>
    <rPh sb="9" eb="11">
      <t>ｷﾞﾑ</t>
    </rPh>
    <rPh sb="12" eb="13">
      <t>ﾌｸ</t>
    </rPh>
    <rPh sb="14" eb="16">
      <t>ｷﾞｮｳﾑ</t>
    </rPh>
    <rPh sb="16" eb="18">
      <t>ｹｲﾔｸ</t>
    </rPh>
    <rPh sb="19" eb="21">
      <t>ﾃｲｹﾂ</t>
    </rPh>
    <rPh sb="23" eb="25">
      <t>ｹｲｻﾞｲ</t>
    </rPh>
    <rPh sb="25" eb="28">
      <t>ﾁｮｳｻｶｲ</t>
    </rPh>
    <rPh sb="29" eb="31">
      <t>ｷｮｳﾘｮｸ</t>
    </rPh>
    <rPh sb="31" eb="33">
      <t>ｶｲｼｬ</t>
    </rPh>
    <rPh sb="34" eb="36">
      <t>ｲﾀｸ</t>
    </rPh>
    <phoneticPr fontId="1" type="halfwidthKatakana"/>
  </si>
  <si>
    <t>・本講習会の案内、請求書の発送、・雑誌、書籍、電子媒体及び講習会等のご案内</t>
    <rPh sb="1" eb="2">
      <t>ﾎﾝ</t>
    </rPh>
    <rPh sb="2" eb="5">
      <t>ｺｳｼｭｳｶｲ</t>
    </rPh>
    <rPh sb="6" eb="8">
      <t>ｱﾝﾅｲ</t>
    </rPh>
    <phoneticPr fontId="1" type="halfwidthKatakana"/>
  </si>
  <si>
    <t>プライバシーポリシーはこちら→</t>
    <phoneticPr fontId="1" type="halfwidthKatakana"/>
  </si>
  <si>
    <r>
      <rPr>
        <u/>
        <sz val="9"/>
        <color theme="1"/>
        <rFont val="游明朝"/>
        <family val="1"/>
        <charset val="128"/>
      </rPr>
      <t>個人情報の照会、修正等の希望</t>
    </r>
    <r>
      <rPr>
        <sz val="9"/>
        <color theme="1"/>
        <rFont val="游明朝"/>
        <family val="1"/>
        <charset val="128"/>
      </rPr>
      <t>：一般財団法人　経済調査会　東北支部 　er-touhoku-info11@zai-keicho.or.jp</t>
    </r>
    <phoneticPr fontId="1" type="halfwidthKatakana"/>
  </si>
  <si>
    <t>所属協会等</t>
    <rPh sb="0" eb="2">
      <t>ｼｮｿﾞｸ</t>
    </rPh>
    <rPh sb="2" eb="4">
      <t>ｷｮｳｶｲ</t>
    </rPh>
    <rPh sb="4" eb="5">
      <t>ﾄｳ</t>
    </rPh>
    <phoneticPr fontId="1" type="halfwidthKatakana"/>
  </si>
  <si>
    <t>※ご加盟の協会等がありましたらご記入ください</t>
    <phoneticPr fontId="1" type="halfwidthKatakana"/>
  </si>
  <si>
    <t>①午前のみ受講</t>
    <rPh sb="1" eb="3">
      <t>ｺﾞｾﾞﾝ</t>
    </rPh>
    <rPh sb="3" eb="4">
      <t>ｲﾁﾌﾞ</t>
    </rPh>
    <rPh sb="5" eb="7">
      <t>ｼﾞｭｺｳ</t>
    </rPh>
    <phoneticPr fontId="1" type="halfwidthKatakana"/>
  </si>
  <si>
    <t>②午後のみ受講</t>
    <rPh sb="1" eb="3">
      <t>ｺﾞｺﾞ</t>
    </rPh>
    <rPh sb="5" eb="7">
      <t>ｼﾞｭｺｳ</t>
    </rPh>
    <phoneticPr fontId="1" type="halfwidthKatakana"/>
  </si>
  <si>
    <t>③テキスト両方</t>
    <rPh sb="5" eb="7">
      <t>ﾘｮｳﾎｳ</t>
    </rPh>
    <phoneticPr fontId="1" type="halfwidthKatakana"/>
  </si>
  <si>
    <t>午前のみ</t>
    <rPh sb="0" eb="2">
      <t>ｺﾞｾﾞﾝ</t>
    </rPh>
    <phoneticPr fontId="1" type="halfwidthKatakana"/>
  </si>
  <si>
    <t>午後のみ</t>
    <rPh sb="0" eb="2">
      <t>ｺﾞｺﾞ</t>
    </rPh>
    <phoneticPr fontId="1" type="halfwidthKatakana"/>
  </si>
  <si>
    <t>①午前テキストのみ</t>
    <rPh sb="1" eb="3">
      <t>ｺﾞｾﾞﾝ</t>
    </rPh>
    <phoneticPr fontId="1" type="halfwidthKatakana"/>
  </si>
  <si>
    <t>②午後テキストのみ</t>
    <rPh sb="1" eb="3">
      <t>ｺﾞｺﾞ</t>
    </rPh>
    <phoneticPr fontId="1" type="halfwidthKatakana"/>
  </si>
  <si>
    <t xml:space="preserve">  午前・午後テキストどちらも</t>
    <rPh sb="2" eb="4">
      <t>ｺﾞｾﾞﾝ</t>
    </rPh>
    <rPh sb="5" eb="7">
      <t>ｺﾞｺﾞ</t>
    </rPh>
    <phoneticPr fontId="1" type="halfwidthKatakana"/>
  </si>
  <si>
    <t>受講申込書（3/14仙台開催）</t>
    <rPh sb="0" eb="2">
      <t>ジュコウ</t>
    </rPh>
    <rPh sb="10" eb="12">
      <t>センダイ</t>
    </rPh>
    <rPh sb="12" eb="14">
      <t>カイサイ</t>
    </rPh>
    <phoneticPr fontId="1"/>
  </si>
  <si>
    <t>◎受講料</t>
    <rPh sb="1" eb="4">
      <t>ジュコウリョウ</t>
    </rPh>
    <phoneticPr fontId="1"/>
  </si>
  <si>
    <t>◎図書テキスト</t>
    <rPh sb="1" eb="3">
      <t>トショ</t>
    </rPh>
    <phoneticPr fontId="1"/>
  </si>
  <si>
    <t>合計</t>
    <rPh sb="0" eb="2">
      <t>ｺﾞｳｹｲ</t>
    </rPh>
    <phoneticPr fontId="1" type="halfwidthKatakana"/>
  </si>
  <si>
    <t>「改訂4版 公共調達と会計検査」</t>
    <phoneticPr fontId="1"/>
  </si>
  <si>
    <t>「改訂14版 公共工事と会計検査」</t>
    <phoneticPr fontId="1" type="halfwidthKatakana"/>
  </si>
  <si>
    <t>(午前)</t>
    <rPh sb="1" eb="3">
      <t>ｺﾞｾﾞﾝ</t>
    </rPh>
    <phoneticPr fontId="1" type="halfwidthKatakana"/>
  </si>
  <si>
    <t>(午後)</t>
    <rPh sb="1" eb="3">
      <t>ｺﾞｺﾞ</t>
    </rPh>
    <phoneticPr fontId="1" type="halfwidthKatakana"/>
  </si>
  <si>
    <r>
      <t>※受講料およびテキスト代は、</t>
    </r>
    <r>
      <rPr>
        <b/>
        <sz val="10"/>
        <color theme="1"/>
        <rFont val="游明朝"/>
        <family val="1"/>
        <charset val="128"/>
      </rPr>
      <t>本講習会終了後、10日以内に下記口座に、お振込みのほどお願いいたします。</t>
    </r>
    <phoneticPr fontId="1" type="halfwidthKatakana"/>
  </si>
  <si>
    <t>④テキスト不要</t>
    <rPh sb="5" eb="7">
      <t>ﾌﾖｳ</t>
    </rPh>
    <phoneticPr fontId="1" type="halfwidthKatakana"/>
  </si>
  <si>
    <t>セット</t>
    <phoneticPr fontId="1"/>
  </si>
  <si>
    <t>05040</t>
    <phoneticPr fontId="1" type="halfwidthKatak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</si>
</sst>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44"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明朝"/>
      <family val="1"/>
      <charset val="128"/>
    </font>
    <font>
      <sz val="10"/>
      <color theme="1"/>
      <name val="游明朝"/>
      <family val="1"/>
      <charset val="128"/>
    </font>
    <font>
      <sz val="12"/>
      <color theme="1"/>
      <name val="游明朝"/>
      <family val="1"/>
      <charset val="128"/>
    </font>
    <font>
      <sz val="14"/>
      <color theme="1"/>
      <name val="游明朝"/>
      <family val="1"/>
      <charset val="128"/>
    </font>
    <font>
      <sz val="9"/>
      <color theme="1"/>
      <name val="游明朝"/>
      <family val="1"/>
      <charset val="128"/>
    </font>
    <font>
      <sz val="8"/>
      <color theme="1"/>
      <name val="游明朝"/>
      <family val="1"/>
      <charset val="128"/>
    </font>
    <font>
      <sz val="6"/>
      <color theme="1"/>
      <name val="游明朝"/>
      <family val="1"/>
      <charset val="128"/>
    </font>
    <font>
      <sz val="1"/>
      <name val="游明朝"/>
      <family val="1"/>
      <charset val="128"/>
    </font>
    <font>
      <sz val="1"/>
      <color theme="0"/>
      <name val="游明朝"/>
      <family val="1"/>
      <charset val="128"/>
    </font>
    <font>
      <u/>
      <sz val="10"/>
      <color theme="10"/>
      <name val="游明朝"/>
      <family val="1"/>
      <charset val="128"/>
    </font>
    <font>
      <sz val="11"/>
      <color theme="0"/>
      <name val="游明朝"/>
      <family val="1"/>
      <charset val="128"/>
    </font>
    <font>
      <sz val="16"/>
      <color theme="0"/>
      <name val="ＭＳ Ｐゴシック"/>
      <family val="3"/>
      <charset val="128"/>
    </font>
    <font>
      <sz val="12"/>
      <color theme="0"/>
      <name val="游明朝"/>
      <family val="1"/>
      <charset val="128"/>
    </font>
    <font>
      <sz val="9"/>
      <name val="游明朝"/>
      <family val="1"/>
      <charset val="128"/>
    </font>
    <font>
      <sz val="12"/>
      <name val="游明朝"/>
      <family val="1"/>
      <charset val="128"/>
    </font>
    <font>
      <sz val="10"/>
      <name val="游明朝"/>
      <family val="1"/>
      <charset val="128"/>
    </font>
    <font>
      <u/>
      <sz val="9"/>
      <name val="游明朝"/>
      <family val="1"/>
      <charset val="128"/>
    </font>
    <font>
      <sz val="11"/>
      <name val="游明朝"/>
      <family val="1"/>
      <charset val="128"/>
    </font>
    <font>
      <u/>
      <sz val="11"/>
      <name val="游明朝"/>
      <family val="1"/>
      <charset val="128"/>
    </font>
    <font>
      <b/>
      <u/>
      <sz val="10"/>
      <color theme="1"/>
      <name val="游ゴシック"/>
      <family val="3"/>
      <charset val="128"/>
    </font>
    <font>
      <sz val="9"/>
      <color rgb="FFFF0000"/>
      <name val="游明朝"/>
      <family val="1"/>
      <charset val="128"/>
    </font>
    <font>
      <sz val="11"/>
      <color rgb="FFFF0000"/>
      <name val="游明朝"/>
      <family val="1"/>
      <charset val="128"/>
    </font>
    <font>
      <sz val="10"/>
      <color rgb="FFFF0000"/>
      <name val="游明朝"/>
      <family val="1"/>
      <charset val="128"/>
    </font>
    <font>
      <u/>
      <sz val="10"/>
      <color rgb="FFFF0000"/>
      <name val="游明朝"/>
      <family val="1"/>
      <charset val="128"/>
    </font>
    <font>
      <u/>
      <sz val="11"/>
      <color rgb="FFFF0000"/>
      <name val="游明朝"/>
      <family val="1"/>
      <charset val="128"/>
    </font>
    <font>
      <sz val="9"/>
      <color indexed="81"/>
      <name val="游明朝"/>
      <family val="1"/>
      <charset val="128"/>
    </font>
    <font>
      <b/>
      <u/>
      <sz val="14"/>
      <color theme="0"/>
      <name val="游ゴシック"/>
      <family val="3"/>
      <charset val="128"/>
    </font>
    <font>
      <b/>
      <sz val="12.5"/>
      <name val="游ゴシック"/>
      <family val="3"/>
      <charset val="128"/>
    </font>
    <font>
      <sz val="9"/>
      <color indexed="81"/>
      <name val="BIZ UDP明朝 Medium"/>
      <family val="1"/>
      <charset val="128"/>
    </font>
    <font>
      <u/>
      <sz val="9"/>
      <color theme="1"/>
      <name val="游明朝"/>
      <family val="1"/>
      <charset val="128"/>
    </font>
    <font>
      <sz val="8"/>
      <name val="游明朝"/>
      <family val="1"/>
      <charset val="128"/>
    </font>
    <font>
      <sz val="9"/>
      <color theme="0" tint="-0.499984740745262"/>
      <name val="游明朝"/>
      <family val="1"/>
      <charset val="128"/>
    </font>
    <font>
      <sz val="9"/>
      <color indexed="63"/>
      <name val="BIZ UD明朝 Medium"/>
      <family val="1"/>
      <charset val="128"/>
    </font>
    <font>
      <b/>
      <sz val="11"/>
      <color theme="1"/>
      <name val="游ゴシック"/>
      <family val="2"/>
      <charset val="128"/>
      <scheme val="minor"/>
    </font>
    <font>
      <b/>
      <sz val="13"/>
      <color theme="1"/>
      <name val="游ゴシック"/>
      <family val="2"/>
      <charset val="128"/>
      <scheme val="minor"/>
    </font>
    <font>
      <b/>
      <sz val="14"/>
      <color theme="1"/>
      <name val="游明朝"/>
      <family val="1"/>
      <charset val="128"/>
    </font>
    <font>
      <b/>
      <sz val="10"/>
      <color theme="1"/>
      <name val="游明朝"/>
      <family val="1"/>
      <charset val="128"/>
    </font>
    <font>
      <sz val="10"/>
      <color theme="1"/>
      <name val="游ゴシック"/>
      <family val="2"/>
      <charset val="128"/>
      <scheme val="minor"/>
    </font>
    <font>
      <b/>
      <sz val="9"/>
      <color theme="1"/>
      <name val="游明朝"/>
      <family val="1"/>
      <charset val="128"/>
    </font>
    <font>
      <b/>
      <sz val="10"/>
      <color theme="1"/>
      <name val="游ゴシック"/>
      <family val="3"/>
      <charset val="128"/>
    </font>
    <font>
      <b/>
      <sz val="13"/>
      <name val="游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9" tint="-0.249977111117893"/>
        <bgColor indexed="64"/>
      </patternFill>
    </fill>
    <fill>
      <patternFill patternType="solid">
        <fgColor rgb="FFFFFFCC"/>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bottom/>
      <diagonal/>
    </border>
    <border>
      <left/>
      <right style="thin">
        <color indexed="64"/>
      </right>
      <top/>
      <bottom/>
      <diagonal/>
    </border>
    <border>
      <left/>
      <right/>
      <top style="thick">
        <color theme="9" tint="0.39994506668294322"/>
      </top>
      <bottom/>
      <diagonal/>
    </border>
    <border>
      <left/>
      <right style="thick">
        <color theme="9" tint="0.39994506668294322"/>
      </right>
      <top style="thick">
        <color theme="9" tint="0.39994506668294322"/>
      </top>
      <bottom/>
      <diagonal/>
    </border>
    <border>
      <left/>
      <right style="thick">
        <color theme="9" tint="0.39994506668294322"/>
      </right>
      <top/>
      <bottom/>
      <diagonal/>
    </border>
    <border>
      <left/>
      <right/>
      <top/>
      <bottom style="thick">
        <color theme="9" tint="0.39994506668294322"/>
      </bottom>
      <diagonal/>
    </border>
    <border>
      <left/>
      <right style="thick">
        <color theme="9" tint="0.39994506668294322"/>
      </right>
      <top/>
      <bottom style="thick">
        <color theme="9" tint="0.39994506668294322"/>
      </bottom>
      <diagonal/>
    </border>
    <border>
      <left style="double">
        <color theme="9" tint="0.39994506668294322"/>
      </left>
      <right/>
      <top style="double">
        <color theme="9" tint="0.39994506668294322"/>
      </top>
      <bottom/>
      <diagonal/>
    </border>
    <border>
      <left/>
      <right/>
      <top style="double">
        <color theme="9" tint="0.39994506668294322"/>
      </top>
      <bottom/>
      <diagonal/>
    </border>
    <border>
      <left/>
      <right style="double">
        <color theme="9" tint="0.39994506668294322"/>
      </right>
      <top style="double">
        <color theme="9" tint="0.39994506668294322"/>
      </top>
      <bottom/>
      <diagonal/>
    </border>
    <border>
      <left style="double">
        <color theme="9" tint="0.39994506668294322"/>
      </left>
      <right/>
      <top/>
      <bottom/>
      <diagonal/>
    </border>
    <border>
      <left/>
      <right style="double">
        <color theme="9" tint="0.39994506668294322"/>
      </right>
      <top/>
      <bottom/>
      <diagonal/>
    </border>
    <border>
      <left style="double">
        <color theme="9" tint="0.39994506668294322"/>
      </left>
      <right/>
      <top/>
      <bottom style="double">
        <color theme="9" tint="0.39994506668294322"/>
      </bottom>
      <diagonal/>
    </border>
    <border>
      <left/>
      <right/>
      <top/>
      <bottom style="double">
        <color theme="9" tint="0.39994506668294322"/>
      </bottom>
      <diagonal/>
    </border>
    <border>
      <left/>
      <right style="double">
        <color theme="9" tint="0.39994506668294322"/>
      </right>
      <top/>
      <bottom style="double">
        <color theme="9" tint="0.39994506668294322"/>
      </bottom>
      <diagonal/>
    </border>
    <border>
      <left style="thin">
        <color auto="1"/>
      </left>
      <right style="thin">
        <color theme="0" tint="-4.9989318521683403E-2"/>
      </right>
      <top style="thin">
        <color auto="1"/>
      </top>
      <bottom/>
      <diagonal/>
    </border>
    <border>
      <left style="thin">
        <color theme="0" tint="-4.9989318521683403E-2"/>
      </left>
      <right/>
      <top style="thin">
        <color auto="1"/>
      </top>
      <bottom/>
      <diagonal/>
    </border>
    <border>
      <left style="thin">
        <color auto="1"/>
      </left>
      <right style="thin">
        <color auto="1"/>
      </right>
      <top style="thin">
        <color auto="1"/>
      </top>
      <bottom style="dashed">
        <color theme="0" tint="-0.34998626667073579"/>
      </bottom>
      <diagonal/>
    </border>
    <border>
      <left style="thin">
        <color auto="1"/>
      </left>
      <right/>
      <top style="thin">
        <color auto="1"/>
      </top>
      <bottom style="dashed">
        <color theme="0" tint="-0.34998626667073579"/>
      </bottom>
      <diagonal/>
    </border>
    <border>
      <left/>
      <right/>
      <top style="thin">
        <color auto="1"/>
      </top>
      <bottom style="dashed">
        <color theme="0" tint="-0.34998626667073579"/>
      </bottom>
      <diagonal/>
    </border>
    <border>
      <left style="thin">
        <color auto="1"/>
      </left>
      <right style="thin">
        <color auto="1"/>
      </right>
      <top style="dashed">
        <color theme="0" tint="-0.34998626667073579"/>
      </top>
      <bottom style="thin">
        <color auto="1"/>
      </bottom>
      <diagonal/>
    </border>
    <border>
      <left style="dashed">
        <color theme="0" tint="-0.34998626667073579"/>
      </left>
      <right style="thin">
        <color auto="1"/>
      </right>
      <top style="thin">
        <color auto="1"/>
      </top>
      <bottom style="dashed">
        <color theme="0" tint="-0.34998626667073579"/>
      </bottom>
      <diagonal/>
    </border>
    <border>
      <left style="dashed">
        <color theme="0" tint="-0.34998626667073579"/>
      </left>
      <right style="thin">
        <color auto="1"/>
      </right>
      <top style="thin">
        <color auto="1"/>
      </top>
      <bottom style="thin">
        <color auto="1"/>
      </bottom>
      <diagonal/>
    </border>
    <border>
      <left style="dashed">
        <color theme="0" tint="-0.34998626667073579"/>
      </left>
      <right style="thin">
        <color auto="1"/>
      </right>
      <top/>
      <bottom style="thin">
        <color auto="1"/>
      </bottom>
      <diagonal/>
    </border>
    <border>
      <left style="thin">
        <color auto="1"/>
      </left>
      <right style="dashed">
        <color theme="0" tint="-0.34998626667073579"/>
      </right>
      <top style="thin">
        <color auto="1"/>
      </top>
      <bottom style="thin">
        <color auto="1"/>
      </bottom>
      <diagonal/>
    </border>
    <border>
      <left style="thin">
        <color auto="1"/>
      </left>
      <right style="dashed">
        <color theme="0" tint="-0.34998626667073579"/>
      </right>
      <top/>
      <bottom style="thin">
        <color auto="1"/>
      </bottom>
      <diagonal/>
    </border>
    <border>
      <left style="thin">
        <color auto="1"/>
      </left>
      <right style="dashed">
        <color theme="0" tint="-0.34998626667073579"/>
      </right>
      <top style="thin">
        <color auto="1"/>
      </top>
      <bottom style="dashed">
        <color theme="0" tint="-0.34998626667073579"/>
      </bottom>
      <diagonal/>
    </border>
    <border>
      <left style="thin">
        <color auto="1"/>
      </left>
      <right style="dashed">
        <color theme="0" tint="-0.34998626667073579"/>
      </right>
      <top style="thin">
        <color auto="1"/>
      </top>
      <bottom/>
      <diagonal/>
    </border>
    <border>
      <left style="dashed">
        <color theme="0" tint="-0.34998626667073579"/>
      </left>
      <right/>
      <top style="thin">
        <color auto="1"/>
      </top>
      <bottom/>
      <diagonal/>
    </border>
    <border>
      <left/>
      <right style="dashed">
        <color theme="0" tint="-0.34998626667073579"/>
      </right>
      <top style="thin">
        <color auto="1"/>
      </top>
      <bottom/>
      <diagonal/>
    </border>
    <border>
      <left style="dashed">
        <color theme="0" tint="-0.34998626667073579"/>
      </left>
      <right/>
      <top/>
      <bottom style="thin">
        <color auto="1"/>
      </bottom>
      <diagonal/>
    </border>
    <border>
      <left/>
      <right style="dashed">
        <color theme="0" tint="-0.34998626667073579"/>
      </right>
      <top/>
      <bottom style="thin">
        <color auto="1"/>
      </bottom>
      <diagonal/>
    </border>
  </borders>
  <cellStyleXfs count="3">
    <xf numFmtId="0" fontId="0" fillId="0" borderId="0">
      <alignment vertical="center"/>
    </xf>
    <xf numFmtId="38" fontId="2" fillId="0" borderId="0" applyFont="0" applyFill="0" applyBorder="0" applyAlignment="0" applyProtection="0">
      <alignment vertical="center"/>
    </xf>
    <xf numFmtId="0" fontId="12" fillId="0" borderId="0" applyNumberFormat="0" applyFill="0" applyBorder="0" applyAlignment="0" applyProtection="0">
      <alignment vertical="center"/>
    </xf>
  </cellStyleXfs>
  <cellXfs count="268">
    <xf numFmtId="0" fontId="0" fillId="0" borderId="0" xfId="0">
      <alignment vertical="center"/>
    </xf>
    <xf numFmtId="0" fontId="4" fillId="0" borderId="0" xfId="0" applyFont="1">
      <alignment vertical="center"/>
    </xf>
    <xf numFmtId="0" fontId="4" fillId="0" borderId="0" xfId="0" applyFont="1" applyAlignment="1">
      <alignment vertical="center"/>
    </xf>
    <xf numFmtId="0" fontId="4" fillId="0" borderId="0" xfId="0" applyFont="1" applyBorder="1">
      <alignment vertical="center"/>
    </xf>
    <xf numFmtId="0" fontId="4" fillId="0" borderId="7" xfId="0" applyFont="1" applyBorder="1">
      <alignment vertical="center"/>
    </xf>
    <xf numFmtId="0" fontId="4" fillId="0" borderId="6"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9" xfId="0" applyFont="1" applyBorder="1">
      <alignment vertical="center"/>
    </xf>
    <xf numFmtId="0" fontId="4" fillId="0" borderId="5" xfId="0" applyFont="1" applyBorder="1">
      <alignment vertical="center"/>
    </xf>
    <xf numFmtId="0" fontId="4" fillId="0" borderId="10" xfId="0" applyFont="1" applyBorder="1">
      <alignment vertical="center"/>
    </xf>
    <xf numFmtId="0" fontId="7" fillId="0" borderId="0" xfId="0" applyFont="1">
      <alignment vertical="center"/>
    </xf>
    <xf numFmtId="0" fontId="8" fillId="0" borderId="0" xfId="0" applyFont="1">
      <alignment vertical="center"/>
    </xf>
    <xf numFmtId="0" fontId="7" fillId="0" borderId="0" xfId="0" applyFont="1" applyBorder="1" applyAlignment="1">
      <alignment vertical="center"/>
    </xf>
    <xf numFmtId="0" fontId="7" fillId="0" borderId="13" xfId="0" applyFont="1" applyBorder="1">
      <alignment vertical="center"/>
    </xf>
    <xf numFmtId="0" fontId="7" fillId="0" borderId="0" xfId="0" applyFont="1" applyBorder="1">
      <alignment vertical="center"/>
    </xf>
    <xf numFmtId="0" fontId="7" fillId="0" borderId="5" xfId="0" applyFont="1" applyBorder="1">
      <alignment vertical="center"/>
    </xf>
    <xf numFmtId="0" fontId="7" fillId="0" borderId="5" xfId="0" applyFont="1" applyBorder="1" applyAlignment="1">
      <alignment horizontal="right" vertical="center"/>
    </xf>
    <xf numFmtId="0" fontId="7" fillId="0" borderId="0" xfId="0" applyFont="1" applyAlignment="1">
      <alignment vertical="center"/>
    </xf>
    <xf numFmtId="0" fontId="5" fillId="0" borderId="0" xfId="0" applyFont="1">
      <alignment vertical="center"/>
    </xf>
    <xf numFmtId="0" fontId="6" fillId="0" borderId="0" xfId="0" applyFont="1">
      <alignment vertical="center"/>
    </xf>
    <xf numFmtId="0" fontId="7" fillId="0" borderId="6" xfId="0" applyFont="1" applyBorder="1" applyAlignment="1">
      <alignment vertical="center"/>
    </xf>
    <xf numFmtId="0" fontId="7" fillId="0" borderId="0" xfId="0" applyFont="1" applyBorder="1" applyAlignment="1">
      <alignment horizontal="right" vertical="center"/>
    </xf>
    <xf numFmtId="0" fontId="7" fillId="0" borderId="5" xfId="0" applyFont="1" applyBorder="1" applyAlignment="1">
      <alignment vertical="center"/>
    </xf>
    <xf numFmtId="0" fontId="7" fillId="0" borderId="9" xfId="0" applyFont="1" applyBorder="1" applyAlignment="1">
      <alignment vertical="center"/>
    </xf>
    <xf numFmtId="0" fontId="7" fillId="0" borderId="13" xfId="0" applyFont="1" applyBorder="1" applyAlignment="1">
      <alignment vertical="center"/>
    </xf>
    <xf numFmtId="38" fontId="7" fillId="0" borderId="5" xfId="1"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14" xfId="0" applyFont="1" applyBorder="1" applyAlignment="1">
      <alignment vertical="center"/>
    </xf>
    <xf numFmtId="0" fontId="7" fillId="0" borderId="10" xfId="0" applyFont="1" applyBorder="1" applyAlignment="1">
      <alignment vertical="center"/>
    </xf>
    <xf numFmtId="0" fontId="11" fillId="0" borderId="8" xfId="0" applyFont="1" applyBorder="1">
      <alignment vertical="center"/>
    </xf>
    <xf numFmtId="38" fontId="7" fillId="0" borderId="0" xfId="1" applyFont="1" applyBorder="1" applyAlignment="1">
      <alignment vertical="center"/>
    </xf>
    <xf numFmtId="0" fontId="4" fillId="0" borderId="14" xfId="0" applyFont="1" applyBorder="1" applyAlignment="1">
      <alignment horizontal="center" vertical="center"/>
    </xf>
    <xf numFmtId="0" fontId="15" fillId="3" borderId="25" xfId="0" applyFont="1" applyFill="1" applyBorder="1">
      <alignment vertical="center"/>
    </xf>
    <xf numFmtId="0" fontId="15" fillId="3" borderId="26" xfId="0" applyFont="1" applyFill="1" applyBorder="1">
      <alignment vertical="center"/>
    </xf>
    <xf numFmtId="0" fontId="15" fillId="3" borderId="26" xfId="0" applyFont="1" applyFill="1" applyBorder="1" applyProtection="1">
      <alignment vertical="center"/>
    </xf>
    <xf numFmtId="0" fontId="15" fillId="3" borderId="27" xfId="0" applyFont="1" applyFill="1" applyBorder="1">
      <alignment vertical="center"/>
    </xf>
    <xf numFmtId="0" fontId="16" fillId="0" borderId="0" xfId="0" applyFont="1">
      <alignment vertical="center"/>
    </xf>
    <xf numFmtId="0" fontId="16" fillId="0" borderId="0" xfId="0" applyFont="1" applyAlignment="1">
      <alignment horizontal="center" vertical="center"/>
    </xf>
    <xf numFmtId="0" fontId="16" fillId="0" borderId="0" xfId="0" applyFont="1" applyBorder="1" applyAlignment="1">
      <alignment vertical="center"/>
    </xf>
    <xf numFmtId="0" fontId="19" fillId="0" borderId="0" xfId="0" applyFont="1" applyBorder="1">
      <alignment vertical="center"/>
    </xf>
    <xf numFmtId="0" fontId="18" fillId="0" borderId="0" xfId="0" applyFont="1">
      <alignment vertical="center"/>
    </xf>
    <xf numFmtId="0" fontId="22" fillId="0" borderId="0" xfId="0" applyFont="1">
      <alignment vertical="center"/>
    </xf>
    <xf numFmtId="0" fontId="16" fillId="2" borderId="29" xfId="0" applyFont="1" applyFill="1" applyBorder="1" applyAlignment="1">
      <alignment horizontal="center" vertical="center"/>
    </xf>
    <xf numFmtId="0" fontId="7" fillId="0" borderId="0" xfId="0" applyFont="1" applyProtection="1">
      <alignment vertical="center"/>
    </xf>
    <xf numFmtId="0" fontId="6" fillId="0" borderId="0" xfId="0" applyFont="1" applyProtection="1">
      <alignment vertical="center"/>
    </xf>
    <xf numFmtId="0" fontId="5" fillId="0" borderId="0" xfId="0" applyFont="1" applyProtection="1">
      <alignment vertical="center"/>
    </xf>
    <xf numFmtId="0" fontId="16" fillId="0" borderId="0" xfId="0" applyFont="1" applyProtection="1">
      <alignment vertical="center"/>
    </xf>
    <xf numFmtId="0" fontId="16" fillId="0" borderId="0" xfId="0" applyFont="1" applyBorder="1" applyAlignment="1" applyProtection="1">
      <alignment vertical="center"/>
    </xf>
    <xf numFmtId="0" fontId="7" fillId="0" borderId="0" xfId="0" applyFont="1" applyBorder="1" applyAlignment="1" applyProtection="1">
      <alignment vertical="center"/>
    </xf>
    <xf numFmtId="0" fontId="7" fillId="0" borderId="0" xfId="0" applyFont="1" applyAlignment="1" applyProtection="1">
      <alignment vertical="center"/>
    </xf>
    <xf numFmtId="0" fontId="9" fillId="0" borderId="0" xfId="0" applyFont="1" applyProtection="1">
      <alignment vertical="center"/>
    </xf>
    <xf numFmtId="0" fontId="11" fillId="0" borderId="14" xfId="0" applyFont="1" applyBorder="1">
      <alignment vertical="center"/>
    </xf>
    <xf numFmtId="0" fontId="4" fillId="0" borderId="5" xfId="0" applyFont="1" applyBorder="1" applyAlignment="1">
      <alignment vertical="top"/>
    </xf>
    <xf numFmtId="0" fontId="7" fillId="0" borderId="0" xfId="0" applyFont="1" applyBorder="1" applyAlignment="1">
      <alignment vertical="center"/>
    </xf>
    <xf numFmtId="0" fontId="7" fillId="0" borderId="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left" vertical="center"/>
    </xf>
    <xf numFmtId="38" fontId="4" fillId="0" borderId="0" xfId="1" applyFont="1" applyBorder="1" applyAlignment="1">
      <alignment horizontal="right" vertical="center"/>
    </xf>
    <xf numFmtId="0" fontId="8" fillId="0" borderId="0" xfId="0" applyFont="1" applyBorder="1" applyAlignment="1">
      <alignment horizontal="center" vertical="center"/>
    </xf>
    <xf numFmtId="0" fontId="4" fillId="0" borderId="13" xfId="0" applyFont="1" applyBorder="1" applyAlignment="1">
      <alignment vertical="top"/>
    </xf>
    <xf numFmtId="0" fontId="7" fillId="0" borderId="13" xfId="0" applyFont="1" applyBorder="1" applyAlignment="1">
      <alignment vertical="top"/>
    </xf>
    <xf numFmtId="0" fontId="7" fillId="0" borderId="0" xfId="0" applyFont="1" applyBorder="1" applyProtection="1">
      <alignment vertical="center"/>
    </xf>
    <xf numFmtId="0" fontId="32" fillId="0" borderId="0" xfId="0" applyFont="1">
      <alignment vertical="center"/>
    </xf>
    <xf numFmtId="0" fontId="33" fillId="0" borderId="0" xfId="0" applyFont="1" applyAlignment="1">
      <alignment horizontal="left" vertical="center"/>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Alignment="1">
      <alignment vertical="center" wrapText="1"/>
    </xf>
    <xf numFmtId="0" fontId="12" fillId="3" borderId="26" xfId="2" applyFill="1" applyBorder="1">
      <alignment vertical="center"/>
    </xf>
    <xf numFmtId="0" fontId="7" fillId="0" borderId="6" xfId="0" applyFont="1" applyBorder="1" applyAlignment="1" applyProtection="1">
      <alignment vertical="center"/>
    </xf>
    <xf numFmtId="0" fontId="7" fillId="0" borderId="0" xfId="0" applyFont="1" applyBorder="1" applyAlignment="1" applyProtection="1">
      <alignment horizontal="right" vertical="center"/>
    </xf>
    <xf numFmtId="38" fontId="4" fillId="0" borderId="0" xfId="1"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0" fillId="0" borderId="5" xfId="0" applyBorder="1" applyAlignment="1">
      <alignment vertical="center"/>
    </xf>
    <xf numFmtId="0" fontId="4" fillId="0" borderId="6" xfId="0" applyFont="1" applyBorder="1" applyAlignment="1">
      <alignment vertical="center"/>
    </xf>
    <xf numFmtId="0" fontId="4" fillId="0" borderId="5" xfId="0" applyFont="1" applyBorder="1" applyAlignment="1">
      <alignment horizontal="center" vertical="center"/>
    </xf>
    <xf numFmtId="38" fontId="4" fillId="0" borderId="5" xfId="1" applyFont="1" applyBorder="1" applyAlignment="1">
      <alignment vertical="center"/>
    </xf>
    <xf numFmtId="0" fontId="18" fillId="0" borderId="8" xfId="0" applyFont="1" applyBorder="1">
      <alignment vertical="center"/>
    </xf>
    <xf numFmtId="0" fontId="18" fillId="0" borderId="14" xfId="0" applyFont="1" applyBorder="1">
      <alignment vertical="center"/>
    </xf>
    <xf numFmtId="0" fontId="0" fillId="0" borderId="5" xfId="0" applyBorder="1" applyAlignment="1">
      <alignment horizontal="right" vertical="center"/>
    </xf>
    <xf numFmtId="0" fontId="0" fillId="0" borderId="2" xfId="0" applyBorder="1" applyAlignment="1">
      <alignment horizontal="right" vertical="center"/>
    </xf>
    <xf numFmtId="0" fontId="4" fillId="0" borderId="4" xfId="0" applyFont="1" applyBorder="1">
      <alignment vertical="center"/>
    </xf>
    <xf numFmtId="0" fontId="36" fillId="0" borderId="3" xfId="0" applyFont="1" applyBorder="1" applyAlignment="1">
      <alignment horizontal="right" vertical="center"/>
    </xf>
    <xf numFmtId="0" fontId="37" fillId="0" borderId="3" xfId="0" applyFont="1" applyBorder="1" applyAlignment="1">
      <alignment horizontal="right" vertical="center"/>
    </xf>
    <xf numFmtId="0" fontId="39" fillId="0" borderId="3" xfId="0" applyFont="1" applyBorder="1">
      <alignment vertical="center"/>
    </xf>
    <xf numFmtId="0" fontId="4" fillId="0" borderId="0" xfId="0" applyFont="1" applyBorder="1" applyAlignment="1">
      <alignment horizontal="right" vertical="center"/>
    </xf>
    <xf numFmtId="0" fontId="4" fillId="0" borderId="8" xfId="0" applyFont="1" applyBorder="1" applyAlignment="1">
      <alignment vertical="center"/>
    </xf>
    <xf numFmtId="0" fontId="4" fillId="0" borderId="0" xfId="0" applyFont="1" applyBorder="1" applyAlignment="1">
      <alignment horizontal="left" vertical="center"/>
    </xf>
    <xf numFmtId="0" fontId="4" fillId="0" borderId="14" xfId="0" applyFont="1" applyBorder="1" applyAlignment="1">
      <alignment vertical="center"/>
    </xf>
    <xf numFmtId="0" fontId="4" fillId="0" borderId="5" xfId="0" applyFont="1" applyBorder="1" applyAlignment="1">
      <alignment vertical="center"/>
    </xf>
    <xf numFmtId="0" fontId="4" fillId="0" borderId="5" xfId="0" applyFont="1" applyBorder="1" applyAlignment="1">
      <alignment horizontal="right" vertical="center"/>
    </xf>
    <xf numFmtId="0" fontId="41" fillId="0" borderId="0" xfId="0" applyFont="1">
      <alignment vertical="center"/>
    </xf>
    <xf numFmtId="0" fontId="42" fillId="0" borderId="0" xfId="0" applyFo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38" fontId="4" fillId="0" borderId="0" xfId="1" applyFont="1" applyBorder="1" applyAlignment="1">
      <alignment vertical="center"/>
    </xf>
    <xf numFmtId="0" fontId="4" fillId="0" borderId="2"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40" fillId="0" borderId="0" xfId="0" applyFont="1" applyAlignment="1">
      <alignment vertical="center"/>
    </xf>
    <xf numFmtId="38" fontId="4" fillId="0" borderId="0" xfId="1" applyFont="1" applyBorder="1" applyAlignment="1">
      <alignment horizontal="right" vertical="center"/>
    </xf>
    <xf numFmtId="0" fontId="0" fillId="0" borderId="0" xfId="0" applyAlignment="1">
      <alignment vertical="center"/>
    </xf>
    <xf numFmtId="0" fontId="7" fillId="2" borderId="41" xfId="0" applyFont="1" applyFill="1" applyBorder="1" applyAlignment="1">
      <alignment horizontal="center" vertical="center"/>
    </xf>
    <xf numFmtId="0" fontId="0" fillId="0" borderId="6"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5" xfId="0" applyBorder="1" applyAlignment="1">
      <alignment horizontal="center" vertical="center"/>
    </xf>
    <xf numFmtId="0" fontId="0" fillId="0" borderId="44" xfId="0" applyBorder="1" applyAlignment="1">
      <alignment horizontal="center" vertical="center"/>
    </xf>
    <xf numFmtId="0" fontId="18" fillId="2" borderId="1" xfId="0" applyFont="1" applyFill="1" applyBorder="1" applyAlignment="1">
      <alignment horizontal="center" vertical="center"/>
    </xf>
    <xf numFmtId="0" fontId="18" fillId="0" borderId="1" xfId="0" applyFont="1" applyBorder="1" applyProtection="1">
      <alignment vertical="center"/>
      <protection locked="0"/>
    </xf>
    <xf numFmtId="0" fontId="7" fillId="0" borderId="3" xfId="0" quotePrefix="1" applyFont="1" applyBorder="1" applyAlignment="1" applyProtection="1">
      <alignment horizontal="right" vertical="center"/>
      <protection locked="0"/>
    </xf>
    <xf numFmtId="0" fontId="7" fillId="0" borderId="3" xfId="0" applyFont="1" applyBorder="1" applyAlignment="1" applyProtection="1">
      <alignment horizontal="right" vertical="center"/>
      <protection locked="0"/>
    </xf>
    <xf numFmtId="0" fontId="4" fillId="0" borderId="0" xfId="0" applyFont="1" applyBorder="1" applyAlignment="1">
      <alignment horizontal="center" vertical="center"/>
    </xf>
    <xf numFmtId="38" fontId="4" fillId="0" borderId="6" xfId="1" applyFont="1" applyBorder="1" applyAlignment="1">
      <alignment vertical="center"/>
    </xf>
    <xf numFmtId="38" fontId="4" fillId="0" borderId="0" xfId="1" applyFont="1" applyBorder="1" applyAlignment="1">
      <alignment vertical="center"/>
    </xf>
    <xf numFmtId="0" fontId="4" fillId="0" borderId="41" xfId="0" applyFont="1" applyBorder="1" applyAlignment="1" applyProtection="1">
      <alignment vertical="center"/>
      <protection locked="0"/>
    </xf>
    <xf numFmtId="0" fontId="0" fillId="0" borderId="6" xfId="0" applyBorder="1" applyAlignment="1" applyProtection="1">
      <alignment vertical="center"/>
      <protection locked="0"/>
    </xf>
    <xf numFmtId="0" fontId="0" fillId="0" borderId="42" xfId="0" applyBorder="1" applyAlignment="1" applyProtection="1">
      <alignment vertical="center"/>
      <protection locked="0"/>
    </xf>
    <xf numFmtId="0" fontId="0" fillId="0" borderId="43" xfId="0" applyBorder="1" applyAlignment="1" applyProtection="1">
      <alignment vertical="center"/>
      <protection locked="0"/>
    </xf>
    <xf numFmtId="0" fontId="0" fillId="0" borderId="5" xfId="0" applyBorder="1" applyAlignment="1" applyProtection="1">
      <alignment vertical="center"/>
      <protection locked="0"/>
    </xf>
    <xf numFmtId="0" fontId="0" fillId="0" borderId="44" xfId="0" applyBorder="1" applyAlignment="1" applyProtection="1">
      <alignment vertical="center"/>
      <protection locked="0"/>
    </xf>
    <xf numFmtId="0" fontId="7" fillId="0" borderId="41" xfId="0" applyFont="1" applyBorder="1" applyAlignment="1" applyProtection="1">
      <alignment vertical="center"/>
      <protection locked="0"/>
    </xf>
    <xf numFmtId="0" fontId="7" fillId="0" borderId="41" xfId="0"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4" fillId="0" borderId="43" xfId="0" applyFont="1" applyBorder="1" applyAlignment="1" applyProtection="1">
      <alignment vertical="center"/>
      <protection locked="0"/>
    </xf>
    <xf numFmtId="38" fontId="38" fillId="0" borderId="3" xfId="1" applyFont="1" applyBorder="1" applyAlignment="1">
      <alignment horizontal="center"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5" xfId="0" applyFont="1" applyFill="1" applyBorder="1" applyAlignment="1">
      <alignment horizontal="center" vertical="center"/>
    </xf>
    <xf numFmtId="0" fontId="12" fillId="3" borderId="23" xfId="2" applyFill="1" applyBorder="1" applyAlignment="1" applyProtection="1">
      <alignment horizontal="center" vertical="center"/>
      <protection locked="0"/>
    </xf>
    <xf numFmtId="0" fontId="12" fillId="3" borderId="0" xfId="2" applyFill="1" applyBorder="1" applyAlignment="1" applyProtection="1">
      <alignment horizontal="center" vertical="center"/>
      <protection locked="0"/>
    </xf>
    <xf numFmtId="0" fontId="12" fillId="3" borderId="24" xfId="2" applyFill="1" applyBorder="1" applyAlignment="1" applyProtection="1">
      <alignment horizontal="center" vertical="center"/>
      <protection locked="0"/>
    </xf>
    <xf numFmtId="0" fontId="7" fillId="2" borderId="40" xfId="0" applyFont="1" applyFill="1" applyBorder="1" applyAlignment="1">
      <alignment horizontal="center" vertical="center"/>
    </xf>
    <xf numFmtId="0" fontId="7" fillId="2" borderId="38" xfId="0" applyFont="1" applyFill="1" applyBorder="1" applyAlignment="1">
      <alignment horizontal="center" vertical="center"/>
    </xf>
    <xf numFmtId="0" fontId="7" fillId="0" borderId="40" xfId="0" applyFont="1" applyBorder="1" applyAlignment="1">
      <alignment horizontal="center" vertical="center"/>
    </xf>
    <xf numFmtId="0" fontId="7" fillId="0" borderId="38" xfId="0" applyFont="1" applyBorder="1" applyAlignment="1">
      <alignment horizontal="center" vertical="center"/>
    </xf>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xf>
    <xf numFmtId="176" fontId="17" fillId="0" borderId="1" xfId="0" applyNumberFormat="1" applyFont="1" applyFill="1" applyBorder="1" applyAlignment="1" applyProtection="1">
      <alignment horizontal="center" vertical="center"/>
      <protection locked="0"/>
    </xf>
    <xf numFmtId="0" fontId="16" fillId="0" borderId="34" xfId="0" applyFont="1" applyBorder="1" applyAlignment="1" applyProtection="1">
      <alignment vertical="center" shrinkToFit="1"/>
      <protection locked="0"/>
    </xf>
    <xf numFmtId="0" fontId="16" fillId="0" borderId="30" xfId="0" applyFont="1" applyBorder="1" applyAlignment="1" applyProtection="1">
      <alignment vertical="center" shrinkToFit="1"/>
      <protection locked="0"/>
    </xf>
    <xf numFmtId="0" fontId="20" fillId="0" borderId="36" xfId="0" applyFont="1" applyBorder="1" applyAlignment="1" applyProtection="1">
      <alignment vertical="center" wrapText="1"/>
      <protection locked="0"/>
    </xf>
    <xf numFmtId="0" fontId="20" fillId="0" borderId="12" xfId="0" applyFont="1" applyBorder="1" applyAlignment="1" applyProtection="1">
      <alignment vertical="center" wrapText="1"/>
      <protection locked="0"/>
    </xf>
    <xf numFmtId="0" fontId="20" fillId="0" borderId="35" xfId="0" applyFont="1" applyBorder="1" applyAlignment="1" applyProtection="1">
      <alignment vertical="center" wrapText="1"/>
      <protection locked="0"/>
    </xf>
    <xf numFmtId="0" fontId="20" fillId="0" borderId="1" xfId="0" applyFont="1" applyBorder="1" applyAlignment="1" applyProtection="1">
      <alignment vertical="center" wrapText="1"/>
      <protection locked="0"/>
    </xf>
    <xf numFmtId="0" fontId="16" fillId="2" borderId="31" xfId="0" applyFont="1" applyFill="1" applyBorder="1" applyAlignment="1">
      <alignment horizontal="center" vertical="center"/>
    </xf>
    <xf numFmtId="0" fontId="16" fillId="2" borderId="32" xfId="0" applyFont="1" applyFill="1" applyBorder="1" applyAlignment="1">
      <alignment horizontal="center" vertical="center"/>
    </xf>
    <xf numFmtId="0" fontId="43" fillId="0" borderId="5" xfId="0" applyFont="1" applyBorder="1" applyAlignment="1">
      <alignment horizontal="center" vertical="center"/>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4" xfId="0" applyFont="1" applyFill="1" applyBorder="1" applyAlignment="1">
      <alignment horizontal="center" vertical="center"/>
    </xf>
    <xf numFmtId="0" fontId="16" fillId="2" borderId="30"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38" xfId="0" applyFont="1" applyFill="1" applyBorder="1" applyAlignment="1">
      <alignment horizontal="center" vertical="center"/>
    </xf>
    <xf numFmtId="0" fontId="18" fillId="0" borderId="35" xfId="0" applyFont="1" applyBorder="1" applyAlignment="1" applyProtection="1">
      <alignment vertical="center" shrinkToFit="1"/>
      <protection locked="0"/>
    </xf>
    <xf numFmtId="0" fontId="18" fillId="0" borderId="1" xfId="0" applyFont="1" applyBorder="1" applyAlignment="1" applyProtection="1">
      <alignment vertical="center" shrinkToFit="1"/>
      <protection locked="0"/>
    </xf>
    <xf numFmtId="0" fontId="16" fillId="2" borderId="11" xfId="0" applyFont="1" applyFill="1" applyBorder="1" applyAlignment="1">
      <alignment horizontal="center" vertical="center"/>
    </xf>
    <xf numFmtId="0" fontId="16" fillId="2" borderId="28" xfId="0" applyFont="1" applyFill="1" applyBorder="1" applyAlignment="1">
      <alignment horizontal="center" vertical="center"/>
    </xf>
    <xf numFmtId="0" fontId="4" fillId="0" borderId="2" xfId="0" applyFont="1" applyFill="1" applyBorder="1" applyAlignment="1" applyProtection="1">
      <alignment vertical="top" wrapText="1"/>
      <protection locked="0"/>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14" fillId="3" borderId="0" xfId="0" applyFont="1" applyFill="1" applyBorder="1" applyAlignment="1">
      <alignment horizontal="center" vertical="center"/>
    </xf>
    <xf numFmtId="0" fontId="14" fillId="3" borderId="17" xfId="0" applyFont="1" applyFill="1" applyBorder="1" applyAlignment="1">
      <alignment horizontal="center" vertical="center"/>
    </xf>
    <xf numFmtId="0" fontId="15" fillId="3" borderId="18" xfId="0" applyFont="1" applyFill="1" applyBorder="1" applyAlignment="1">
      <alignment horizontal="center" vertical="center"/>
    </xf>
    <xf numFmtId="0" fontId="15" fillId="3" borderId="19" xfId="0" applyFont="1" applyFill="1" applyBorder="1" applyAlignment="1">
      <alignment horizontal="center" vertical="center"/>
    </xf>
    <xf numFmtId="38" fontId="4" fillId="0" borderId="3" xfId="1" applyFont="1" applyBorder="1" applyAlignment="1">
      <alignment vertical="center"/>
    </xf>
    <xf numFmtId="0" fontId="4" fillId="0" borderId="3" xfId="0" applyFont="1" applyBorder="1" applyAlignment="1">
      <alignment horizontal="center" vertical="center"/>
    </xf>
    <xf numFmtId="0" fontId="4" fillId="0" borderId="1" xfId="0" applyFont="1" applyBorder="1" applyAlignment="1" applyProtection="1">
      <alignment horizontal="center" vertical="center"/>
      <protection locked="0"/>
    </xf>
    <xf numFmtId="0" fontId="3" fillId="0" borderId="7" xfId="0" applyFont="1" applyBorder="1">
      <alignment vertical="center"/>
    </xf>
    <xf numFmtId="0" fontId="3" fillId="0" borderId="6"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 xfId="0" applyFont="1" applyBorder="1">
      <alignment vertical="center"/>
    </xf>
    <xf numFmtId="0" fontId="3" fillId="0" borderId="10" xfId="0" applyFont="1" applyBorder="1">
      <alignment vertical="center"/>
    </xf>
    <xf numFmtId="0" fontId="7" fillId="0" borderId="0" xfId="0" applyFont="1" applyAlignment="1">
      <alignment horizontal="center" vertical="center"/>
    </xf>
    <xf numFmtId="0" fontId="20" fillId="0" borderId="33" xfId="0" applyFont="1" applyBorder="1" applyAlignment="1" applyProtection="1">
      <alignment vertical="center"/>
      <protection locked="0"/>
    </xf>
    <xf numFmtId="0" fontId="7" fillId="2" borderId="43" xfId="0" applyFont="1" applyFill="1" applyBorder="1" applyAlignment="1">
      <alignment horizontal="center" vertical="center"/>
    </xf>
    <xf numFmtId="0" fontId="12" fillId="0" borderId="35" xfId="2" applyBorder="1" applyAlignment="1" applyProtection="1">
      <alignment horizontal="center" vertical="center" shrinkToFit="1"/>
      <protection locked="0"/>
    </xf>
    <xf numFmtId="0" fontId="21" fillId="0" borderId="1" xfId="2" applyFont="1" applyBorder="1" applyAlignment="1" applyProtection="1">
      <alignment horizontal="center" vertical="center" shrinkToFit="1"/>
      <protection locked="0"/>
    </xf>
    <xf numFmtId="0" fontId="20" fillId="0" borderId="35"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13" fillId="3" borderId="20" xfId="0" applyFont="1" applyFill="1" applyBorder="1" applyAlignment="1">
      <alignment horizontal="left" vertical="center" indent="1"/>
    </xf>
    <xf numFmtId="0" fontId="13" fillId="3" borderId="21" xfId="0" applyFont="1" applyFill="1" applyBorder="1" applyAlignment="1">
      <alignment horizontal="left" vertical="center" indent="1"/>
    </xf>
    <xf numFmtId="0" fontId="13" fillId="3" borderId="22" xfId="0" applyFont="1" applyFill="1" applyBorder="1" applyAlignment="1">
      <alignment horizontal="left" vertical="center" indent="1"/>
    </xf>
    <xf numFmtId="0" fontId="13" fillId="3" borderId="15" xfId="0" applyFont="1" applyFill="1" applyBorder="1" applyAlignment="1">
      <alignment horizontal="left" vertical="center" indent="1"/>
    </xf>
    <xf numFmtId="0" fontId="13" fillId="3" borderId="16" xfId="0" applyFont="1" applyFill="1" applyBorder="1" applyAlignment="1">
      <alignment horizontal="left" vertical="center" indent="1"/>
    </xf>
    <xf numFmtId="0" fontId="8" fillId="0" borderId="7" xfId="0" applyFont="1" applyBorder="1" applyAlignment="1">
      <alignment horizontal="center" vertical="center" textRotation="255"/>
    </xf>
    <xf numFmtId="0" fontId="8" fillId="0" borderId="13" xfId="0" applyFont="1" applyBorder="1" applyAlignment="1">
      <alignment horizontal="center" vertical="center" textRotation="255"/>
    </xf>
    <xf numFmtId="0" fontId="8" fillId="0" borderId="9" xfId="0" applyFont="1" applyBorder="1" applyAlignment="1">
      <alignment horizontal="center" vertical="center" textRotation="255"/>
    </xf>
    <xf numFmtId="0" fontId="4" fillId="0" borderId="6" xfId="0" applyFont="1" applyBorder="1" applyAlignment="1">
      <alignment vertical="center"/>
    </xf>
    <xf numFmtId="0" fontId="34" fillId="0" borderId="41" xfId="0" applyFont="1" applyBorder="1" applyAlignment="1" applyProtection="1">
      <alignment horizontal="center" vertical="center" wrapText="1"/>
      <protection locked="0"/>
    </xf>
    <xf numFmtId="0" fontId="34" fillId="0" borderId="6" xfId="0" applyFont="1" applyBorder="1" applyAlignment="1" applyProtection="1">
      <alignment horizontal="center" vertical="center" wrapText="1"/>
      <protection locked="0"/>
    </xf>
    <xf numFmtId="0" fontId="34" fillId="0" borderId="8" xfId="0" applyFont="1" applyBorder="1" applyAlignment="1" applyProtection="1">
      <alignment horizontal="center" vertical="center" wrapText="1"/>
      <protection locked="0"/>
    </xf>
    <xf numFmtId="0" fontId="34" fillId="0" borderId="43" xfId="0" applyFont="1" applyBorder="1" applyAlignment="1" applyProtection="1">
      <alignment horizontal="center" vertical="center" wrapText="1"/>
      <protection locked="0"/>
    </xf>
    <xf numFmtId="0" fontId="34" fillId="0" borderId="5" xfId="0" applyFont="1" applyBorder="1" applyAlignment="1" applyProtection="1">
      <alignment horizontal="center" vertical="center" wrapText="1"/>
      <protection locked="0"/>
    </xf>
    <xf numFmtId="0" fontId="34" fillId="0" borderId="10" xfId="0" applyFont="1" applyBorder="1" applyAlignment="1" applyProtection="1">
      <alignment horizontal="center" vertical="center" wrapText="1"/>
      <protection locked="0"/>
    </xf>
    <xf numFmtId="0" fontId="4" fillId="0" borderId="6" xfId="0" applyFont="1" applyBorder="1" applyAlignment="1">
      <alignment horizontal="center" vertical="center"/>
    </xf>
    <xf numFmtId="0" fontId="18" fillId="0" borderId="36" xfId="0" applyFont="1" applyBorder="1" applyAlignment="1" applyProtection="1">
      <alignment vertical="center"/>
      <protection locked="0"/>
    </xf>
    <xf numFmtId="0" fontId="18" fillId="0" borderId="12" xfId="0" applyFont="1" applyBorder="1" applyAlignment="1" applyProtection="1">
      <alignment vertical="center"/>
      <protection locked="0"/>
    </xf>
    <xf numFmtId="0" fontId="7" fillId="2" borderId="6"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0" xfId="0" applyFont="1" applyFill="1" applyBorder="1" applyAlignment="1">
      <alignment horizontal="center" vertical="center"/>
    </xf>
    <xf numFmtId="0" fontId="20" fillId="0" borderId="34" xfId="0" applyFont="1" applyBorder="1" applyAlignment="1" applyProtection="1">
      <alignment horizontal="left" vertical="center"/>
      <protection locked="0"/>
    </xf>
    <xf numFmtId="0" fontId="20" fillId="0" borderId="30" xfId="0" applyFont="1" applyBorder="1" applyAlignment="1" applyProtection="1">
      <alignment horizontal="left" vertical="center"/>
      <protection locked="0"/>
    </xf>
    <xf numFmtId="38" fontId="4" fillId="0" borderId="0" xfId="0" applyNumberFormat="1" applyFont="1" applyAlignment="1">
      <alignment horizontal="right" vertical="center"/>
    </xf>
    <xf numFmtId="0" fontId="40" fillId="0" borderId="0" xfId="0" applyFont="1" applyAlignment="1">
      <alignment horizontal="right" vertical="center"/>
    </xf>
    <xf numFmtId="0" fontId="4" fillId="0" borderId="1" xfId="0" applyFont="1" applyBorder="1" applyAlignment="1" applyProtection="1">
      <alignment vertical="center"/>
      <protection locked="0"/>
    </xf>
    <xf numFmtId="0" fontId="4" fillId="0" borderId="5" xfId="0" applyFont="1" applyBorder="1" applyAlignment="1">
      <alignment horizontal="center" vertical="center"/>
    </xf>
    <xf numFmtId="38" fontId="4" fillId="0" borderId="5" xfId="1" applyFont="1" applyBorder="1" applyAlignment="1">
      <alignment vertical="center"/>
    </xf>
    <xf numFmtId="38" fontId="6" fillId="0" borderId="3" xfId="1" applyFont="1" applyBorder="1" applyAlignment="1">
      <alignment horizontal="center" vertical="center"/>
    </xf>
    <xf numFmtId="0" fontId="10" fillId="0" borderId="6" xfId="0" applyFont="1" applyBorder="1" applyAlignment="1" applyProtection="1">
      <alignment horizontal="left" vertical="top"/>
      <protection locked="0"/>
    </xf>
    <xf numFmtId="0" fontId="10" fillId="0" borderId="8" xfId="0" applyFont="1" applyBorder="1" applyAlignment="1" applyProtection="1">
      <alignment horizontal="left" vertical="top"/>
      <protection locked="0"/>
    </xf>
    <xf numFmtId="0" fontId="10" fillId="0" borderId="5" xfId="0" applyFont="1" applyBorder="1" applyAlignment="1" applyProtection="1">
      <alignment horizontal="left" vertical="top"/>
      <protection locked="0"/>
    </xf>
    <xf numFmtId="0" fontId="10" fillId="0" borderId="10" xfId="0" applyFont="1" applyBorder="1" applyAlignment="1" applyProtection="1">
      <alignment horizontal="left" vertical="top"/>
      <protection locked="0"/>
    </xf>
    <xf numFmtId="0" fontId="0" fillId="0" borderId="6"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5" xfId="0" applyBorder="1" applyAlignment="1">
      <alignment vertical="center"/>
    </xf>
    <xf numFmtId="0" fontId="0" fillId="0" borderId="44" xfId="0" applyBorder="1" applyAlignment="1">
      <alignment vertical="center"/>
    </xf>
    <xf numFmtId="0" fontId="24" fillId="4" borderId="34" xfId="0" applyFont="1" applyFill="1" applyBorder="1" applyAlignment="1" applyProtection="1">
      <alignment horizontal="left" vertical="center"/>
    </xf>
    <xf numFmtId="0" fontId="24" fillId="4" borderId="30" xfId="0" applyFont="1" applyFill="1" applyBorder="1" applyAlignment="1" applyProtection="1">
      <alignment horizontal="left" vertical="center"/>
    </xf>
    <xf numFmtId="0" fontId="24" fillId="4" borderId="33" xfId="0" applyFont="1" applyFill="1" applyBorder="1" applyAlignment="1" applyProtection="1">
      <alignment vertical="center"/>
    </xf>
    <xf numFmtId="0" fontId="26" fillId="4" borderId="35" xfId="2" applyFont="1" applyFill="1" applyBorder="1" applyAlignment="1" applyProtection="1">
      <alignment horizontal="center" vertical="center" shrinkToFit="1"/>
    </xf>
    <xf numFmtId="0" fontId="27" fillId="4" borderId="1" xfId="2" applyFont="1" applyFill="1" applyBorder="1" applyAlignment="1" applyProtection="1">
      <alignment horizontal="center" vertical="center" shrinkToFit="1"/>
    </xf>
    <xf numFmtId="0" fontId="24" fillId="4" borderId="35" xfId="0" applyFont="1" applyFill="1" applyBorder="1" applyAlignment="1" applyProtection="1">
      <alignment horizontal="center" vertical="center"/>
    </xf>
    <xf numFmtId="0" fontId="24" fillId="4" borderId="1" xfId="0" applyFont="1" applyFill="1" applyBorder="1" applyAlignment="1" applyProtection="1">
      <alignment horizontal="center" vertical="center"/>
    </xf>
    <xf numFmtId="0" fontId="29" fillId="3" borderId="23" xfId="2" applyFont="1" applyFill="1" applyBorder="1" applyAlignment="1" applyProtection="1">
      <alignment horizontal="center" vertical="center"/>
      <protection locked="0"/>
    </xf>
    <xf numFmtId="0" fontId="29" fillId="3" borderId="0" xfId="2" applyFont="1" applyFill="1" applyBorder="1" applyAlignment="1" applyProtection="1">
      <alignment horizontal="center" vertical="center"/>
      <protection locked="0"/>
    </xf>
    <xf numFmtId="0" fontId="29" fillId="3" borderId="24" xfId="2" applyFont="1" applyFill="1" applyBorder="1" applyAlignment="1" applyProtection="1">
      <alignment horizontal="center" vertical="center"/>
      <protection locked="0"/>
    </xf>
    <xf numFmtId="0" fontId="30" fillId="0" borderId="5" xfId="0" applyFont="1" applyBorder="1" applyAlignment="1">
      <alignment horizontal="center" vertical="center"/>
    </xf>
    <xf numFmtId="0" fontId="23" fillId="4" borderId="34" xfId="0" applyFont="1" applyFill="1" applyBorder="1" applyAlignment="1" applyProtection="1">
      <alignment vertical="center" shrinkToFit="1"/>
    </xf>
    <xf numFmtId="0" fontId="23" fillId="4" borderId="30" xfId="0" applyFont="1" applyFill="1" applyBorder="1" applyAlignment="1" applyProtection="1">
      <alignment vertical="center" shrinkToFit="1"/>
    </xf>
    <xf numFmtId="0" fontId="25" fillId="4" borderId="35" xfId="0" applyFont="1" applyFill="1" applyBorder="1" applyAlignment="1" applyProtection="1">
      <alignment vertical="center" shrinkToFit="1"/>
    </xf>
    <xf numFmtId="0" fontId="25" fillId="4" borderId="1" xfId="0" applyFont="1" applyFill="1" applyBorder="1" applyAlignment="1" applyProtection="1">
      <alignment vertical="center" shrinkToFit="1"/>
    </xf>
    <xf numFmtId="0" fontId="24" fillId="4" borderId="36" xfId="0" applyFont="1" applyFill="1" applyBorder="1" applyAlignment="1" applyProtection="1">
      <alignment vertical="center" wrapText="1"/>
    </xf>
    <xf numFmtId="0" fontId="24" fillId="4" borderId="12" xfId="0" applyFont="1" applyFill="1" applyBorder="1" applyAlignment="1" applyProtection="1">
      <alignment vertical="center" wrapText="1"/>
    </xf>
    <xf numFmtId="0" fontId="24" fillId="4" borderId="35" xfId="0" applyFont="1" applyFill="1" applyBorder="1" applyAlignment="1" applyProtection="1">
      <alignment vertical="center" wrapText="1"/>
    </xf>
    <xf numFmtId="0" fontId="24" fillId="4" borderId="1" xfId="0" applyFont="1" applyFill="1" applyBorder="1" applyAlignment="1" applyProtection="1">
      <alignment vertical="center" wrapText="1"/>
    </xf>
    <xf numFmtId="0" fontId="25" fillId="4" borderId="36" xfId="0" applyFont="1" applyFill="1" applyBorder="1" applyAlignment="1" applyProtection="1">
      <alignment vertical="center"/>
    </xf>
    <xf numFmtId="0" fontId="25" fillId="4" borderId="12" xfId="0" applyFont="1" applyFill="1" applyBorder="1" applyAlignment="1" applyProtection="1">
      <alignment vertical="center"/>
    </xf>
    <xf numFmtId="0" fontId="7" fillId="0" borderId="5" xfId="0" applyFont="1" applyBorder="1" applyAlignment="1">
      <alignment horizontal="center" vertical="center"/>
    </xf>
    <xf numFmtId="38" fontId="3" fillId="0" borderId="5" xfId="1" applyFont="1" applyBorder="1" applyAlignment="1">
      <alignment vertical="center"/>
    </xf>
    <xf numFmtId="0" fontId="7" fillId="0" borderId="3" xfId="0" applyFont="1" applyBorder="1" applyAlignment="1">
      <alignment horizontal="right" vertical="center"/>
    </xf>
    <xf numFmtId="0" fontId="25" fillId="4" borderId="2" xfId="0" applyFont="1" applyFill="1" applyBorder="1" applyAlignment="1" applyProtection="1">
      <alignment vertical="top" wrapText="1"/>
    </xf>
    <xf numFmtId="0" fontId="25" fillId="4" borderId="3" xfId="0" applyFont="1" applyFill="1" applyBorder="1" applyAlignment="1" applyProtection="1">
      <alignment vertical="top" wrapText="1"/>
    </xf>
    <xf numFmtId="0" fontId="25" fillId="4" borderId="4" xfId="0" applyFont="1" applyFill="1" applyBorder="1" applyAlignment="1" applyProtection="1">
      <alignment vertical="top" wrapText="1"/>
    </xf>
    <xf numFmtId="0" fontId="7" fillId="0" borderId="0" xfId="0" applyFont="1" applyBorder="1" applyAlignment="1">
      <alignment horizontal="center" vertical="center"/>
    </xf>
  </cellXfs>
  <cellStyles count="3">
    <cellStyle name="ハイパーリンク" xfId="2" builtinId="8" customBuiltin="1"/>
    <cellStyle name="桁区切り" xfId="1" builtinId="6"/>
    <cellStyle name="標準" xfId="0" builtinId="0"/>
  </cellStyles>
  <dxfs count="36">
    <dxf>
      <fill>
        <patternFill>
          <bgColor rgb="FFFFFF99"/>
        </patternFill>
      </fill>
    </dxf>
    <dxf>
      <font>
        <color rgb="FFFF0000"/>
      </font>
      <fill>
        <patternFill patternType="none">
          <bgColor auto="1"/>
        </patternFill>
      </fill>
    </dxf>
    <dxf>
      <fill>
        <patternFill>
          <bgColor rgb="FFFFFF99"/>
        </patternFill>
      </fill>
    </dxf>
    <dxf>
      <font>
        <color rgb="FFFF0000"/>
      </font>
      <fill>
        <patternFill patternType="none">
          <bgColor auto="1"/>
        </patternFill>
      </fill>
    </dxf>
    <dxf>
      <fill>
        <patternFill>
          <bgColor rgb="FFFFFF99"/>
        </patternFill>
      </fill>
    </dxf>
    <dxf>
      <font>
        <color rgb="FFFF0000"/>
      </font>
      <fill>
        <patternFill patternType="none">
          <bgColor auto="1"/>
        </patternFill>
      </fill>
    </dxf>
    <dxf>
      <fill>
        <patternFill>
          <bgColor rgb="FFFFFF99"/>
        </patternFill>
      </fill>
    </dxf>
    <dxf>
      <font>
        <color rgb="FFFF0000"/>
      </font>
      <fill>
        <patternFill patternType="none">
          <bgColor auto="1"/>
        </patternFill>
      </fill>
    </dxf>
    <dxf>
      <fill>
        <patternFill>
          <bgColor rgb="FFFFFF99"/>
        </patternFill>
      </fill>
    </dxf>
    <dxf>
      <font>
        <color rgb="FFFF0000"/>
      </font>
      <fill>
        <patternFill patternType="none">
          <bgColor auto="1"/>
        </patternFill>
      </fill>
    </dxf>
    <dxf>
      <fill>
        <patternFill>
          <bgColor rgb="FFFFFF99"/>
        </patternFill>
      </fill>
    </dxf>
    <dxf>
      <font>
        <color rgb="FFFF0000"/>
      </font>
      <fill>
        <patternFill patternType="none">
          <bgColor auto="1"/>
        </patternFill>
      </fill>
    </dxf>
    <dxf>
      <fill>
        <patternFill>
          <bgColor rgb="FFFFFF99"/>
        </patternFill>
      </fill>
    </dxf>
    <dxf>
      <font>
        <color rgb="FFFF0000"/>
      </font>
      <fill>
        <patternFill patternType="none">
          <bgColor auto="1"/>
        </patternFill>
      </fill>
    </dxf>
    <dxf>
      <fill>
        <patternFill>
          <bgColor rgb="FFFFFF99"/>
        </patternFill>
      </fill>
    </dxf>
    <dxf>
      <font>
        <color rgb="FFFF0000"/>
      </font>
      <fill>
        <patternFill patternType="none">
          <bgColor auto="1"/>
        </patternFill>
      </fill>
    </dxf>
    <dxf>
      <fill>
        <patternFill>
          <bgColor rgb="FFFFFF99"/>
        </patternFill>
      </fill>
    </dxf>
    <dxf>
      <font>
        <color rgb="FFFF0000"/>
      </font>
      <fill>
        <patternFill patternType="none">
          <bgColor auto="1"/>
        </patternFill>
      </fill>
    </dxf>
    <dxf>
      <fill>
        <patternFill>
          <bgColor rgb="FFFFFF99"/>
        </patternFill>
      </fill>
    </dxf>
    <dxf>
      <font>
        <color rgb="FFFF0000"/>
      </font>
      <fill>
        <patternFill patternType="none">
          <bgColor auto="1"/>
        </patternFill>
      </fill>
    </dxf>
    <dxf>
      <fill>
        <patternFill>
          <bgColor rgb="FFFFFF99"/>
        </patternFill>
      </fill>
    </dxf>
    <dxf>
      <font>
        <color rgb="FFFF0000"/>
      </font>
      <fill>
        <patternFill patternType="none">
          <bgColor auto="1"/>
        </patternFill>
      </fill>
    </dxf>
    <dxf>
      <font>
        <color rgb="FF002060"/>
      </font>
    </dxf>
    <dxf>
      <font>
        <color rgb="FF002060"/>
      </font>
      <fill>
        <patternFill>
          <bgColor rgb="FFFFFF99"/>
        </patternFill>
      </fill>
    </dxf>
    <dxf>
      <font>
        <color rgb="FF002060"/>
      </font>
    </dxf>
    <dxf>
      <fill>
        <patternFill patternType="solid">
          <bgColor rgb="FFFFFF99"/>
        </patternFill>
      </fill>
    </dxf>
    <dxf>
      <font>
        <color rgb="FF002060"/>
      </font>
      <fill>
        <patternFill patternType="none">
          <bgColor auto="1"/>
        </patternFill>
      </fill>
    </dxf>
    <dxf>
      <fill>
        <patternFill>
          <bgColor rgb="FFFFFF99"/>
        </patternFill>
      </fill>
    </dxf>
    <dxf>
      <font>
        <color rgb="FF002060"/>
      </font>
      <fill>
        <patternFill patternType="none">
          <bgColor auto="1"/>
        </patternFill>
      </fill>
    </dxf>
    <dxf>
      <fill>
        <patternFill>
          <bgColor rgb="FFFFFF99"/>
        </patternFill>
      </fill>
    </dxf>
    <dxf>
      <fill>
        <patternFill>
          <bgColor rgb="FFFFFF99"/>
        </patternFill>
      </fill>
    </dxf>
    <dxf>
      <font>
        <color rgb="FF002060"/>
      </font>
      <fill>
        <patternFill patternType="none">
          <bgColor auto="1"/>
        </patternFill>
      </fill>
    </dxf>
    <dxf>
      <fill>
        <patternFill>
          <bgColor rgb="FFFFFF99"/>
        </patternFill>
      </fill>
    </dxf>
    <dxf>
      <font>
        <color rgb="FF002060"/>
      </font>
      <fill>
        <patternFill patternType="none">
          <bgColor auto="1"/>
        </patternFill>
      </fill>
    </dxf>
    <dxf>
      <fill>
        <patternFill>
          <bgColor rgb="FFFFFF99"/>
        </patternFill>
      </fill>
    </dxf>
    <dxf>
      <font>
        <color rgb="FF002060"/>
      </font>
      <fill>
        <patternFill patternType="none">
          <bgColor auto="1"/>
        </patternFill>
      </fill>
    </dxf>
  </dxfs>
  <tableStyles count="0" defaultTableStyle="TableStyleMedium2" defaultPivotStyle="PivotStyleLight16"/>
  <colors>
    <mruColors>
      <color rgb="FFCCFFFF"/>
      <color rgb="FFFFFF99"/>
      <color rgb="FFFFFFCC"/>
      <color rgb="FFFF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29</xdr:col>
      <xdr:colOff>9403</xdr:colOff>
      <xdr:row>52</xdr:row>
      <xdr:rowOff>109824</xdr:rowOff>
    </xdr:from>
    <xdr:to>
      <xdr:col>31</xdr:col>
      <xdr:colOff>150743</xdr:colOff>
      <xdr:row>55</xdr:row>
      <xdr:rowOff>7040</xdr:rowOff>
    </xdr:to>
    <xdr:pic>
      <xdr:nvPicPr>
        <xdr:cNvPr id="3" name="図 2"/>
        <xdr:cNvPicPr>
          <a:picLocks noChangeAspect="1"/>
        </xdr:cNvPicPr>
      </xdr:nvPicPr>
      <xdr:blipFill>
        <a:blip xmlns:r="http://schemas.openxmlformats.org/officeDocument/2006/relationships" r:embed="rId1"/>
        <a:stretch>
          <a:fillRect/>
        </a:stretch>
      </xdr:blipFill>
      <xdr:spPr>
        <a:xfrm>
          <a:off x="6246207" y="11837998"/>
          <a:ext cx="572036" cy="5929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9525</xdr:colOff>
          <xdr:row>17</xdr:row>
          <xdr:rowOff>95250</xdr:rowOff>
        </xdr:from>
        <xdr:to>
          <xdr:col>27</xdr:col>
          <xdr:colOff>171450</xdr:colOff>
          <xdr:row>18</xdr:row>
          <xdr:rowOff>123825</xdr:rowOff>
        </xdr:to>
        <xdr:sp macro="" textlink="">
          <xdr:nvSpPr>
            <xdr:cNvPr id="2049" name="OptionButton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17</xdr:row>
          <xdr:rowOff>95250</xdr:rowOff>
        </xdr:from>
        <xdr:to>
          <xdr:col>31</xdr:col>
          <xdr:colOff>19050</xdr:colOff>
          <xdr:row>18</xdr:row>
          <xdr:rowOff>123825</xdr:rowOff>
        </xdr:to>
        <xdr:sp macro="" textlink="">
          <xdr:nvSpPr>
            <xdr:cNvPr id="2050" name="OptionButton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19</xdr:row>
          <xdr:rowOff>95250</xdr:rowOff>
        </xdr:from>
        <xdr:to>
          <xdr:col>27</xdr:col>
          <xdr:colOff>152400</xdr:colOff>
          <xdr:row>20</xdr:row>
          <xdr:rowOff>123825</xdr:rowOff>
        </xdr:to>
        <xdr:sp macro="" textlink="">
          <xdr:nvSpPr>
            <xdr:cNvPr id="2051" name="OptionButton3" hidden="1">
              <a:extLst>
                <a:ext uri="{63B3BB69-23CF-44E3-9099-C40C66FF867C}">
                  <a14:compatExt spid="_x0000_s2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19</xdr:row>
          <xdr:rowOff>95250</xdr:rowOff>
        </xdr:from>
        <xdr:to>
          <xdr:col>31</xdr:col>
          <xdr:colOff>0</xdr:colOff>
          <xdr:row>20</xdr:row>
          <xdr:rowOff>123825</xdr:rowOff>
        </xdr:to>
        <xdr:sp macro="" textlink="">
          <xdr:nvSpPr>
            <xdr:cNvPr id="2052" name="OptionButton4" hidden="1">
              <a:extLst>
                <a:ext uri="{63B3BB69-23CF-44E3-9099-C40C66FF867C}">
                  <a14:compatExt spid="_x0000_s2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21</xdr:row>
          <xdr:rowOff>95250</xdr:rowOff>
        </xdr:from>
        <xdr:to>
          <xdr:col>27</xdr:col>
          <xdr:colOff>152400</xdr:colOff>
          <xdr:row>22</xdr:row>
          <xdr:rowOff>123825</xdr:rowOff>
        </xdr:to>
        <xdr:sp macro="" textlink="">
          <xdr:nvSpPr>
            <xdr:cNvPr id="2053" name="OptionButton5" hidden="1">
              <a:extLst>
                <a:ext uri="{63B3BB69-23CF-44E3-9099-C40C66FF867C}">
                  <a14:compatExt spid="_x0000_s2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21</xdr:row>
          <xdr:rowOff>95250</xdr:rowOff>
        </xdr:from>
        <xdr:to>
          <xdr:col>31</xdr:col>
          <xdr:colOff>0</xdr:colOff>
          <xdr:row>22</xdr:row>
          <xdr:rowOff>123825</xdr:rowOff>
        </xdr:to>
        <xdr:sp macro="" textlink="">
          <xdr:nvSpPr>
            <xdr:cNvPr id="2054" name="OptionButton6" hidden="1">
              <a:extLst>
                <a:ext uri="{63B3BB69-23CF-44E3-9099-C40C66FF867C}">
                  <a14:compatExt spid="_x0000_s2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23</xdr:row>
          <xdr:rowOff>95250</xdr:rowOff>
        </xdr:from>
        <xdr:to>
          <xdr:col>27</xdr:col>
          <xdr:colOff>152400</xdr:colOff>
          <xdr:row>24</xdr:row>
          <xdr:rowOff>123825</xdr:rowOff>
        </xdr:to>
        <xdr:sp macro="" textlink="">
          <xdr:nvSpPr>
            <xdr:cNvPr id="2055" name="OptionButton7" hidden="1">
              <a:extLst>
                <a:ext uri="{63B3BB69-23CF-44E3-9099-C40C66FF867C}">
                  <a14:compatExt spid="_x0000_s2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23</xdr:row>
          <xdr:rowOff>95250</xdr:rowOff>
        </xdr:from>
        <xdr:to>
          <xdr:col>31</xdr:col>
          <xdr:colOff>0</xdr:colOff>
          <xdr:row>24</xdr:row>
          <xdr:rowOff>123825</xdr:rowOff>
        </xdr:to>
        <xdr:sp macro="" textlink="">
          <xdr:nvSpPr>
            <xdr:cNvPr id="2056" name="OptionButton8" hidden="1">
              <a:extLst>
                <a:ext uri="{63B3BB69-23CF-44E3-9099-C40C66FF867C}">
                  <a14:compatExt spid="_x0000_s2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25</xdr:row>
          <xdr:rowOff>95250</xdr:rowOff>
        </xdr:from>
        <xdr:to>
          <xdr:col>27</xdr:col>
          <xdr:colOff>152400</xdr:colOff>
          <xdr:row>26</xdr:row>
          <xdr:rowOff>123825</xdr:rowOff>
        </xdr:to>
        <xdr:sp macro="" textlink="">
          <xdr:nvSpPr>
            <xdr:cNvPr id="2057" name="OptionButton9" hidden="1">
              <a:extLst>
                <a:ext uri="{63B3BB69-23CF-44E3-9099-C40C66FF867C}">
                  <a14:compatExt spid="_x0000_s2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25</xdr:row>
          <xdr:rowOff>95250</xdr:rowOff>
        </xdr:from>
        <xdr:to>
          <xdr:col>31</xdr:col>
          <xdr:colOff>0</xdr:colOff>
          <xdr:row>26</xdr:row>
          <xdr:rowOff>123825</xdr:rowOff>
        </xdr:to>
        <xdr:sp macro="" textlink="">
          <xdr:nvSpPr>
            <xdr:cNvPr id="2058" name="OptionButton10" hidden="1">
              <a:extLst>
                <a:ext uri="{63B3BB69-23CF-44E3-9099-C40C66FF867C}">
                  <a14:compatExt spid="_x0000_s2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6625</xdr:colOff>
      <xdr:row>11</xdr:row>
      <xdr:rowOff>6626</xdr:rowOff>
    </xdr:from>
    <xdr:to>
      <xdr:col>7</xdr:col>
      <xdr:colOff>178905</xdr:colOff>
      <xdr:row>12</xdr:row>
      <xdr:rowOff>13252</xdr:rowOff>
    </xdr:to>
    <xdr:sp macro="" textlink="">
      <xdr:nvSpPr>
        <xdr:cNvPr id="7" name="正方形/長方形 6"/>
        <xdr:cNvSpPr/>
      </xdr:nvSpPr>
      <xdr:spPr>
        <a:xfrm>
          <a:off x="662608" y="2232991"/>
          <a:ext cx="828262" cy="258418"/>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109331</xdr:colOff>
      <xdr:row>6</xdr:row>
      <xdr:rowOff>13252</xdr:rowOff>
    </xdr:from>
    <xdr:to>
      <xdr:col>11</xdr:col>
      <xdr:colOff>129209</xdr:colOff>
      <xdr:row>7</xdr:row>
      <xdr:rowOff>220839</xdr:rowOff>
    </xdr:to>
    <xdr:cxnSp macro="">
      <xdr:nvCxnSpPr>
        <xdr:cNvPr id="9" name="直線矢印コネクタ 8"/>
        <xdr:cNvCxnSpPr>
          <a:stCxn id="10" idx="1"/>
          <a:endCxn id="25" idx="2"/>
        </xdr:cNvCxnSpPr>
      </xdr:nvCxnSpPr>
      <xdr:spPr>
        <a:xfrm flipH="1" flipV="1">
          <a:off x="1608483" y="1247361"/>
          <a:ext cx="881269" cy="28213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6626</xdr:colOff>
      <xdr:row>5</xdr:row>
      <xdr:rowOff>6626</xdr:rowOff>
    </xdr:from>
    <xdr:to>
      <xdr:col>10</xdr:col>
      <xdr:colOff>212034</xdr:colOff>
      <xdr:row>6</xdr:row>
      <xdr:rowOff>13252</xdr:rowOff>
    </xdr:to>
    <xdr:sp macro="" textlink="">
      <xdr:nvSpPr>
        <xdr:cNvPr id="25" name="正方形/長方形 24"/>
        <xdr:cNvSpPr/>
      </xdr:nvSpPr>
      <xdr:spPr>
        <a:xfrm>
          <a:off x="662609" y="781878"/>
          <a:ext cx="1517373" cy="238539"/>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212035</xdr:colOff>
      <xdr:row>8</xdr:row>
      <xdr:rowOff>13252</xdr:rowOff>
    </xdr:from>
    <xdr:to>
      <xdr:col>17</xdr:col>
      <xdr:colOff>205409</xdr:colOff>
      <xdr:row>9</xdr:row>
      <xdr:rowOff>0</xdr:rowOff>
    </xdr:to>
    <xdr:sp macro="" textlink="">
      <xdr:nvSpPr>
        <xdr:cNvPr id="31" name="正方形/長方形 30"/>
        <xdr:cNvSpPr/>
      </xdr:nvSpPr>
      <xdr:spPr>
        <a:xfrm>
          <a:off x="649357" y="1484243"/>
          <a:ext cx="3054626" cy="238540"/>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6626</xdr:colOff>
      <xdr:row>8</xdr:row>
      <xdr:rowOff>251791</xdr:rowOff>
    </xdr:from>
    <xdr:to>
      <xdr:col>32</xdr:col>
      <xdr:colOff>1</xdr:colOff>
      <xdr:row>9</xdr:row>
      <xdr:rowOff>245165</xdr:rowOff>
    </xdr:to>
    <xdr:sp macro="" textlink="">
      <xdr:nvSpPr>
        <xdr:cNvPr id="32" name="正方形/長方形 31"/>
        <xdr:cNvSpPr/>
      </xdr:nvSpPr>
      <xdr:spPr>
        <a:xfrm>
          <a:off x="5035826" y="1722782"/>
          <a:ext cx="1742662" cy="245166"/>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132522</xdr:colOff>
      <xdr:row>9</xdr:row>
      <xdr:rowOff>124239</xdr:rowOff>
    </xdr:from>
    <xdr:to>
      <xdr:col>24</xdr:col>
      <xdr:colOff>6626</xdr:colOff>
      <xdr:row>10</xdr:row>
      <xdr:rowOff>198782</xdr:rowOff>
    </xdr:to>
    <xdr:cxnSp macro="">
      <xdr:nvCxnSpPr>
        <xdr:cNvPr id="35" name="直線矢印コネクタ 34"/>
        <xdr:cNvCxnSpPr>
          <a:endCxn id="32" idx="1"/>
        </xdr:cNvCxnSpPr>
      </xdr:nvCxnSpPr>
      <xdr:spPr>
        <a:xfrm flipV="1">
          <a:off x="3354457" y="2062369"/>
          <a:ext cx="1812234" cy="323022"/>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155712</xdr:colOff>
      <xdr:row>14</xdr:row>
      <xdr:rowOff>23192</xdr:rowOff>
    </xdr:from>
    <xdr:ext cx="4128052" cy="305048"/>
    <xdr:sp macro="" textlink="">
      <xdr:nvSpPr>
        <xdr:cNvPr id="38" name="角丸四角形 37"/>
        <xdr:cNvSpPr/>
      </xdr:nvSpPr>
      <xdr:spPr>
        <a:xfrm>
          <a:off x="1008821" y="3203714"/>
          <a:ext cx="4128052" cy="305048"/>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半角数値で入ります。ハイフンは不要です。入力例）</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9800011</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7</xdr:col>
      <xdr:colOff>178905</xdr:colOff>
      <xdr:row>11</xdr:row>
      <xdr:rowOff>134178</xdr:rowOff>
    </xdr:from>
    <xdr:to>
      <xdr:col>14</xdr:col>
      <xdr:colOff>66260</xdr:colOff>
      <xdr:row>14</xdr:row>
      <xdr:rowOff>23192</xdr:rowOff>
    </xdr:to>
    <xdr:cxnSp macro="">
      <xdr:nvCxnSpPr>
        <xdr:cNvPr id="40" name="直線矢印コネクタ 39"/>
        <xdr:cNvCxnSpPr>
          <a:stCxn id="38" idx="0"/>
          <a:endCxn id="7" idx="3"/>
        </xdr:cNvCxnSpPr>
      </xdr:nvCxnSpPr>
      <xdr:spPr>
        <a:xfrm flipH="1" flipV="1">
          <a:off x="1678057" y="2569265"/>
          <a:ext cx="1394790" cy="634449"/>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99390</xdr:colOff>
      <xdr:row>17</xdr:row>
      <xdr:rowOff>39755</xdr:rowOff>
    </xdr:from>
    <xdr:to>
      <xdr:col>30</xdr:col>
      <xdr:colOff>72886</xdr:colOff>
      <xdr:row>26</xdr:row>
      <xdr:rowOff>172278</xdr:rowOff>
    </xdr:to>
    <xdr:sp macro="" textlink="">
      <xdr:nvSpPr>
        <xdr:cNvPr id="45" name="正方形/長方形 44"/>
        <xdr:cNvSpPr/>
      </xdr:nvSpPr>
      <xdr:spPr>
        <a:xfrm>
          <a:off x="5128590" y="3472068"/>
          <a:ext cx="1285461" cy="1987827"/>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207065</xdr:colOff>
      <xdr:row>22</xdr:row>
      <xdr:rowOff>6626</xdr:rowOff>
    </xdr:from>
    <xdr:to>
      <xdr:col>24</xdr:col>
      <xdr:colOff>99390</xdr:colOff>
      <xdr:row>24</xdr:row>
      <xdr:rowOff>14173</xdr:rowOff>
    </xdr:to>
    <xdr:cxnSp macro="">
      <xdr:nvCxnSpPr>
        <xdr:cNvPr id="49" name="直線矢印コネクタ 48"/>
        <xdr:cNvCxnSpPr>
          <a:stCxn id="44" idx="3"/>
          <a:endCxn id="45" idx="1"/>
        </xdr:cNvCxnSpPr>
      </xdr:nvCxnSpPr>
      <xdr:spPr>
        <a:xfrm flipV="1">
          <a:off x="4721087" y="4802256"/>
          <a:ext cx="538368" cy="438243"/>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39757</xdr:colOff>
      <xdr:row>30</xdr:row>
      <xdr:rowOff>178905</xdr:rowOff>
    </xdr:from>
    <xdr:to>
      <xdr:col>25</xdr:col>
      <xdr:colOff>208723</xdr:colOff>
      <xdr:row>32</xdr:row>
      <xdr:rowOff>26504</xdr:rowOff>
    </xdr:to>
    <xdr:sp macro="" textlink="">
      <xdr:nvSpPr>
        <xdr:cNvPr id="52" name="正方形/長方形 51"/>
        <xdr:cNvSpPr/>
      </xdr:nvSpPr>
      <xdr:spPr>
        <a:xfrm>
          <a:off x="4769127" y="6689035"/>
          <a:ext cx="815009" cy="261730"/>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207065</xdr:colOff>
      <xdr:row>24</xdr:row>
      <xdr:rowOff>14173</xdr:rowOff>
    </xdr:from>
    <xdr:to>
      <xdr:col>24</xdr:col>
      <xdr:colOff>16567</xdr:colOff>
      <xdr:row>30</xdr:row>
      <xdr:rowOff>178905</xdr:rowOff>
    </xdr:to>
    <xdr:cxnSp macro="">
      <xdr:nvCxnSpPr>
        <xdr:cNvPr id="53" name="直線矢印コネクタ 52"/>
        <xdr:cNvCxnSpPr>
          <a:stCxn id="44" idx="3"/>
          <a:endCxn id="52" idx="0"/>
        </xdr:cNvCxnSpPr>
      </xdr:nvCxnSpPr>
      <xdr:spPr>
        <a:xfrm>
          <a:off x="4721087" y="5240499"/>
          <a:ext cx="455545" cy="1448536"/>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87795</xdr:colOff>
      <xdr:row>31</xdr:row>
      <xdr:rowOff>178904</xdr:rowOff>
    </xdr:from>
    <xdr:ext cx="4306957" cy="305048"/>
    <xdr:sp macro="" textlink="">
      <xdr:nvSpPr>
        <xdr:cNvPr id="57" name="角丸四角形 56"/>
        <xdr:cNvSpPr/>
      </xdr:nvSpPr>
      <xdr:spPr>
        <a:xfrm>
          <a:off x="87795" y="6896100"/>
          <a:ext cx="4306957" cy="305048"/>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本講習会では使用しない参考図書です。必要冊数を入力します。</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22</xdr:col>
      <xdr:colOff>0</xdr:colOff>
      <xdr:row>32</xdr:row>
      <xdr:rowOff>215347</xdr:rowOff>
    </xdr:from>
    <xdr:to>
      <xdr:col>24</xdr:col>
      <xdr:colOff>13252</xdr:colOff>
      <xdr:row>34</xdr:row>
      <xdr:rowOff>11596</xdr:rowOff>
    </xdr:to>
    <xdr:sp macro="" textlink="">
      <xdr:nvSpPr>
        <xdr:cNvPr id="58" name="正方形/長方形 57"/>
        <xdr:cNvSpPr/>
      </xdr:nvSpPr>
      <xdr:spPr>
        <a:xfrm>
          <a:off x="4729370" y="7139608"/>
          <a:ext cx="443947" cy="235227"/>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96078</xdr:colOff>
      <xdr:row>32</xdr:row>
      <xdr:rowOff>124363</xdr:rowOff>
    </xdr:from>
    <xdr:to>
      <xdr:col>22</xdr:col>
      <xdr:colOff>0</xdr:colOff>
      <xdr:row>33</xdr:row>
      <xdr:rowOff>101048</xdr:rowOff>
    </xdr:to>
    <xdr:cxnSp macro="">
      <xdr:nvCxnSpPr>
        <xdr:cNvPr id="59" name="直線矢印コネクタ 58"/>
        <xdr:cNvCxnSpPr>
          <a:stCxn id="57" idx="3"/>
          <a:endCxn id="58" idx="1"/>
        </xdr:cNvCxnSpPr>
      </xdr:nvCxnSpPr>
      <xdr:spPr>
        <a:xfrm>
          <a:off x="4394752" y="7048624"/>
          <a:ext cx="334618" cy="208598"/>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205409</xdr:colOff>
      <xdr:row>46</xdr:row>
      <xdr:rowOff>39755</xdr:rowOff>
    </xdr:from>
    <xdr:ext cx="3147392" cy="507940"/>
    <xdr:sp macro="" textlink="">
      <xdr:nvSpPr>
        <xdr:cNvPr id="63" name="角丸四角形 62"/>
        <xdr:cNvSpPr/>
      </xdr:nvSpPr>
      <xdr:spPr>
        <a:xfrm>
          <a:off x="1298713" y="9627703"/>
          <a:ext cx="3147392" cy="507940"/>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講習会に参加せず、図書のみ購入の場合です。</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必要冊数を入力します。</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21</xdr:col>
      <xdr:colOff>122583</xdr:colOff>
      <xdr:row>46</xdr:row>
      <xdr:rowOff>11803</xdr:rowOff>
    </xdr:from>
    <xdr:to>
      <xdr:col>23</xdr:col>
      <xdr:colOff>6626</xdr:colOff>
      <xdr:row>47</xdr:row>
      <xdr:rowOff>53530</xdr:rowOff>
    </xdr:to>
    <xdr:cxnSp macro="">
      <xdr:nvCxnSpPr>
        <xdr:cNvPr id="64" name="直線矢印コネクタ 63"/>
        <xdr:cNvCxnSpPr>
          <a:stCxn id="63" idx="3"/>
          <a:endCxn id="67" idx="1"/>
        </xdr:cNvCxnSpPr>
      </xdr:nvCxnSpPr>
      <xdr:spPr>
        <a:xfrm flipV="1">
          <a:off x="4636605" y="10091738"/>
          <a:ext cx="314738" cy="281922"/>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6626</xdr:colOff>
      <xdr:row>45</xdr:row>
      <xdr:rowOff>7041</xdr:rowOff>
    </xdr:from>
    <xdr:to>
      <xdr:col>25</xdr:col>
      <xdr:colOff>0</xdr:colOff>
      <xdr:row>47</xdr:row>
      <xdr:rowOff>16565</xdr:rowOff>
    </xdr:to>
    <xdr:sp macro="" textlink="">
      <xdr:nvSpPr>
        <xdr:cNvPr id="67" name="正方形/長方形 66"/>
        <xdr:cNvSpPr/>
      </xdr:nvSpPr>
      <xdr:spPr>
        <a:xfrm>
          <a:off x="4951343" y="9846780"/>
          <a:ext cx="424070" cy="489915"/>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129208</xdr:colOff>
      <xdr:row>36</xdr:row>
      <xdr:rowOff>173933</xdr:rowOff>
    </xdr:from>
    <xdr:ext cx="5015948" cy="507940"/>
    <xdr:sp macro="" textlink="">
      <xdr:nvSpPr>
        <xdr:cNvPr id="70" name="角丸四角形 69"/>
        <xdr:cNvSpPr/>
      </xdr:nvSpPr>
      <xdr:spPr>
        <a:xfrm>
          <a:off x="1843708" y="8050694"/>
          <a:ext cx="5015948" cy="507940"/>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必要枚数を入力します。なお、請求書は受講者がいましたら「</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枚」が表示されます。</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計算式は削除して構いません。</a:t>
          </a:r>
          <a:endParaRPr kumimoji="1" lang="en-US" altLang="ja-JP" sz="1100" u="sng">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212036</xdr:colOff>
      <xdr:row>41</xdr:row>
      <xdr:rowOff>1</xdr:rowOff>
    </xdr:from>
    <xdr:to>
      <xdr:col>6</xdr:col>
      <xdr:colOff>198783</xdr:colOff>
      <xdr:row>41</xdr:row>
      <xdr:rowOff>225288</xdr:rowOff>
    </xdr:to>
    <xdr:sp macro="" textlink="">
      <xdr:nvSpPr>
        <xdr:cNvPr id="71" name="正方形/長方形 70"/>
        <xdr:cNvSpPr/>
      </xdr:nvSpPr>
      <xdr:spPr>
        <a:xfrm>
          <a:off x="1065145" y="9036327"/>
          <a:ext cx="417442" cy="225287"/>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198783</xdr:colOff>
      <xdr:row>38</xdr:row>
      <xdr:rowOff>218047</xdr:rowOff>
    </xdr:from>
    <xdr:to>
      <xdr:col>20</xdr:col>
      <xdr:colOff>53008</xdr:colOff>
      <xdr:row>41</xdr:row>
      <xdr:rowOff>112645</xdr:rowOff>
    </xdr:to>
    <xdr:cxnSp macro="">
      <xdr:nvCxnSpPr>
        <xdr:cNvPr id="72" name="直線矢印コネクタ 71"/>
        <xdr:cNvCxnSpPr>
          <a:stCxn id="70" idx="2"/>
          <a:endCxn id="71" idx="3"/>
        </xdr:cNvCxnSpPr>
      </xdr:nvCxnSpPr>
      <xdr:spPr>
        <a:xfrm flipH="1">
          <a:off x="1482587" y="8558634"/>
          <a:ext cx="2869095" cy="590337"/>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4970</xdr:colOff>
      <xdr:row>41</xdr:row>
      <xdr:rowOff>6626</xdr:rowOff>
    </xdr:from>
    <xdr:to>
      <xdr:col>14</xdr:col>
      <xdr:colOff>207065</xdr:colOff>
      <xdr:row>42</xdr:row>
      <xdr:rowOff>0</xdr:rowOff>
    </xdr:to>
    <xdr:sp macro="" textlink="">
      <xdr:nvSpPr>
        <xdr:cNvPr id="78" name="正方形/長方形 77"/>
        <xdr:cNvSpPr/>
      </xdr:nvSpPr>
      <xdr:spPr>
        <a:xfrm>
          <a:off x="2796209" y="9042952"/>
          <a:ext cx="417443" cy="225287"/>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16565</xdr:colOff>
      <xdr:row>40</xdr:row>
      <xdr:rowOff>221974</xdr:rowOff>
    </xdr:from>
    <xdr:to>
      <xdr:col>22</xdr:col>
      <xdr:colOff>6626</xdr:colOff>
      <xdr:row>41</xdr:row>
      <xdr:rowOff>215348</xdr:rowOff>
    </xdr:to>
    <xdr:sp macro="" textlink="">
      <xdr:nvSpPr>
        <xdr:cNvPr id="79" name="正方形/長方形 78"/>
        <xdr:cNvSpPr/>
      </xdr:nvSpPr>
      <xdr:spPr>
        <a:xfrm>
          <a:off x="4315239" y="9026387"/>
          <a:ext cx="420757" cy="225287"/>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207065</xdr:colOff>
      <xdr:row>38</xdr:row>
      <xdr:rowOff>218047</xdr:rowOff>
    </xdr:from>
    <xdr:to>
      <xdr:col>20</xdr:col>
      <xdr:colOff>53008</xdr:colOff>
      <xdr:row>41</xdr:row>
      <xdr:rowOff>119270</xdr:rowOff>
    </xdr:to>
    <xdr:cxnSp macro="">
      <xdr:nvCxnSpPr>
        <xdr:cNvPr id="81" name="直線矢印コネクタ 80"/>
        <xdr:cNvCxnSpPr>
          <a:stCxn id="70" idx="2"/>
          <a:endCxn id="78" idx="3"/>
        </xdr:cNvCxnSpPr>
      </xdr:nvCxnSpPr>
      <xdr:spPr>
        <a:xfrm flipH="1">
          <a:off x="3213652" y="8558634"/>
          <a:ext cx="1138030" cy="596962"/>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53008</xdr:colOff>
      <xdr:row>38</xdr:row>
      <xdr:rowOff>218047</xdr:rowOff>
    </xdr:from>
    <xdr:to>
      <xdr:col>21</xdr:col>
      <xdr:colOff>11596</xdr:colOff>
      <xdr:row>40</xdr:row>
      <xdr:rowOff>221974</xdr:rowOff>
    </xdr:to>
    <xdr:cxnSp macro="">
      <xdr:nvCxnSpPr>
        <xdr:cNvPr id="82" name="直線矢印コネクタ 81"/>
        <xdr:cNvCxnSpPr>
          <a:stCxn id="70" idx="2"/>
          <a:endCxn id="79" idx="0"/>
        </xdr:cNvCxnSpPr>
      </xdr:nvCxnSpPr>
      <xdr:spPr>
        <a:xfrm>
          <a:off x="4351682" y="8558634"/>
          <a:ext cx="173936" cy="467753"/>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99392</xdr:colOff>
      <xdr:row>2</xdr:row>
      <xdr:rowOff>0</xdr:rowOff>
    </xdr:from>
    <xdr:to>
      <xdr:col>16</xdr:col>
      <xdr:colOff>119270</xdr:colOff>
      <xdr:row>3</xdr:row>
      <xdr:rowOff>6626</xdr:rowOff>
    </xdr:to>
    <xdr:sp macro="" textlink="">
      <xdr:nvSpPr>
        <xdr:cNvPr id="89" name="正方形/長方形 88"/>
        <xdr:cNvSpPr/>
      </xdr:nvSpPr>
      <xdr:spPr>
        <a:xfrm>
          <a:off x="99392" y="231913"/>
          <a:ext cx="3299791" cy="238539"/>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1657</xdr:colOff>
      <xdr:row>3</xdr:row>
      <xdr:rowOff>6626</xdr:rowOff>
    </xdr:from>
    <xdr:to>
      <xdr:col>13</xdr:col>
      <xdr:colOff>44726</xdr:colOff>
      <xdr:row>3</xdr:row>
      <xdr:rowOff>204276</xdr:rowOff>
    </xdr:to>
    <xdr:cxnSp macro="">
      <xdr:nvCxnSpPr>
        <xdr:cNvPr id="91" name="直線矢印コネクタ 90"/>
        <xdr:cNvCxnSpPr>
          <a:stCxn id="88" idx="1"/>
          <a:endCxn id="89" idx="2"/>
        </xdr:cNvCxnSpPr>
      </xdr:nvCxnSpPr>
      <xdr:spPr>
        <a:xfrm flipH="1" flipV="1">
          <a:off x="1931505" y="702365"/>
          <a:ext cx="904460" cy="19765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44726</xdr:colOff>
      <xdr:row>2</xdr:row>
      <xdr:rowOff>79514</xdr:rowOff>
    </xdr:from>
    <xdr:ext cx="4081669" cy="713349"/>
    <xdr:sp macro="" textlink="">
      <xdr:nvSpPr>
        <xdr:cNvPr id="88" name="角丸四角形 87"/>
        <xdr:cNvSpPr/>
      </xdr:nvSpPr>
      <xdr:spPr>
        <a:xfrm>
          <a:off x="2835965" y="543340"/>
          <a:ext cx="4081669" cy="713349"/>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こちらをクリックするとメーラーが起動します。本ファイルを添付して送信してください。</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Windows</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の設定により正常に起動しない場合があります。</a:t>
          </a:r>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xdr:col>
      <xdr:colOff>46382</xdr:colOff>
      <xdr:row>51</xdr:row>
      <xdr:rowOff>92764</xdr:rowOff>
    </xdr:from>
    <xdr:ext cx="2222144" cy="305048"/>
    <xdr:sp macro="" textlink="">
      <xdr:nvSpPr>
        <xdr:cNvPr id="68" name="角丸四角形 67"/>
        <xdr:cNvSpPr/>
      </xdr:nvSpPr>
      <xdr:spPr>
        <a:xfrm>
          <a:off x="2446682" y="10617889"/>
          <a:ext cx="2222144" cy="305048"/>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連絡事項はこちらに入力ください。</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18</xdr:col>
      <xdr:colOff>11596</xdr:colOff>
      <xdr:row>17</xdr:row>
      <xdr:rowOff>28159</xdr:rowOff>
    </xdr:from>
    <xdr:to>
      <xdr:col>23</xdr:col>
      <xdr:colOff>8283</xdr:colOff>
      <xdr:row>26</xdr:row>
      <xdr:rowOff>223630</xdr:rowOff>
    </xdr:to>
    <xdr:sp macro="" textlink="">
      <xdr:nvSpPr>
        <xdr:cNvPr id="74" name="正方形/長方形 73"/>
        <xdr:cNvSpPr/>
      </xdr:nvSpPr>
      <xdr:spPr>
        <a:xfrm>
          <a:off x="3879574" y="3763616"/>
          <a:ext cx="1073426" cy="2117036"/>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124240</xdr:colOff>
      <xdr:row>17</xdr:row>
      <xdr:rowOff>82824</xdr:rowOff>
    </xdr:from>
    <xdr:ext cx="1904999" cy="314739"/>
    <xdr:sp macro="" textlink="">
      <xdr:nvSpPr>
        <xdr:cNvPr id="75" name="角丸四角形 74"/>
        <xdr:cNvSpPr/>
      </xdr:nvSpPr>
      <xdr:spPr>
        <a:xfrm>
          <a:off x="1408044" y="3818281"/>
          <a:ext cx="1904999" cy="314739"/>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プルダウンで選択します。</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15</xdr:col>
      <xdr:colOff>107674</xdr:colOff>
      <xdr:row>18</xdr:row>
      <xdr:rowOff>49696</xdr:rowOff>
    </xdr:from>
    <xdr:to>
      <xdr:col>18</xdr:col>
      <xdr:colOff>33131</xdr:colOff>
      <xdr:row>18</xdr:row>
      <xdr:rowOff>53133</xdr:rowOff>
    </xdr:to>
    <xdr:cxnSp macro="">
      <xdr:nvCxnSpPr>
        <xdr:cNvPr id="76" name="直線矢印コネクタ 75"/>
        <xdr:cNvCxnSpPr/>
      </xdr:nvCxnSpPr>
      <xdr:spPr>
        <a:xfrm flipV="1">
          <a:off x="3329609" y="3983935"/>
          <a:ext cx="571500" cy="3437"/>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57979</xdr:colOff>
      <xdr:row>22</xdr:row>
      <xdr:rowOff>89452</xdr:rowOff>
    </xdr:from>
    <xdr:ext cx="3379304" cy="710833"/>
    <xdr:sp macro="" textlink="">
      <xdr:nvSpPr>
        <xdr:cNvPr id="44" name="角丸四角形 43"/>
        <xdr:cNvSpPr/>
      </xdr:nvSpPr>
      <xdr:spPr>
        <a:xfrm>
          <a:off x="1341783" y="4885082"/>
          <a:ext cx="3379304" cy="710833"/>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図書テキストの要否にチェックを入れます。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「要」の場合、下の図書テキストの冊数に反映します。</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「不要」は何も反映しません。</a:t>
          </a:r>
          <a:endPar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15</xdr:col>
      <xdr:colOff>207065</xdr:colOff>
      <xdr:row>9</xdr:row>
      <xdr:rowOff>24848</xdr:rowOff>
    </xdr:from>
    <xdr:to>
      <xdr:col>17</xdr:col>
      <xdr:colOff>159027</xdr:colOff>
      <xdr:row>10</xdr:row>
      <xdr:rowOff>132523</xdr:rowOff>
    </xdr:to>
    <xdr:cxnSp macro="">
      <xdr:nvCxnSpPr>
        <xdr:cNvPr id="92" name="直線矢印コネクタ 91"/>
        <xdr:cNvCxnSpPr/>
      </xdr:nvCxnSpPr>
      <xdr:spPr>
        <a:xfrm flipH="1" flipV="1">
          <a:off x="3429000" y="1962978"/>
          <a:ext cx="382657" cy="356154"/>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212035</xdr:colOff>
      <xdr:row>8</xdr:row>
      <xdr:rowOff>13252</xdr:rowOff>
    </xdr:from>
    <xdr:to>
      <xdr:col>17</xdr:col>
      <xdr:colOff>205409</xdr:colOff>
      <xdr:row>9</xdr:row>
      <xdr:rowOff>0</xdr:rowOff>
    </xdr:to>
    <xdr:sp macro="" textlink="">
      <xdr:nvSpPr>
        <xdr:cNvPr id="93" name="正方形/長方形 92"/>
        <xdr:cNvSpPr/>
      </xdr:nvSpPr>
      <xdr:spPr>
        <a:xfrm>
          <a:off x="859735" y="1689652"/>
          <a:ext cx="3060424" cy="234398"/>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6626</xdr:colOff>
      <xdr:row>8</xdr:row>
      <xdr:rowOff>251791</xdr:rowOff>
    </xdr:from>
    <xdr:to>
      <xdr:col>32</xdr:col>
      <xdr:colOff>1</xdr:colOff>
      <xdr:row>9</xdr:row>
      <xdr:rowOff>245165</xdr:rowOff>
    </xdr:to>
    <xdr:sp macro="" textlink="">
      <xdr:nvSpPr>
        <xdr:cNvPr id="94" name="正方形/長方形 93"/>
        <xdr:cNvSpPr/>
      </xdr:nvSpPr>
      <xdr:spPr>
        <a:xfrm>
          <a:off x="5254901" y="1928191"/>
          <a:ext cx="1745975" cy="241024"/>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6625</xdr:colOff>
      <xdr:row>11</xdr:row>
      <xdr:rowOff>6626</xdr:rowOff>
    </xdr:from>
    <xdr:to>
      <xdr:col>7</xdr:col>
      <xdr:colOff>178905</xdr:colOff>
      <xdr:row>12</xdr:row>
      <xdr:rowOff>13252</xdr:rowOff>
    </xdr:to>
    <xdr:sp macro="" textlink="">
      <xdr:nvSpPr>
        <xdr:cNvPr id="95" name="正方形/長方形 94"/>
        <xdr:cNvSpPr/>
      </xdr:nvSpPr>
      <xdr:spPr>
        <a:xfrm>
          <a:off x="873400" y="2425976"/>
          <a:ext cx="829505" cy="254276"/>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11</xdr:col>
      <xdr:colOff>99392</xdr:colOff>
      <xdr:row>10</xdr:row>
      <xdr:rowOff>132522</xdr:rowOff>
    </xdr:from>
    <xdr:ext cx="2743200" cy="305048"/>
    <xdr:sp macro="" textlink="">
      <xdr:nvSpPr>
        <xdr:cNvPr id="96" name="角丸四角形 95"/>
        <xdr:cNvSpPr/>
      </xdr:nvSpPr>
      <xdr:spPr>
        <a:xfrm>
          <a:off x="2499692" y="2304222"/>
          <a:ext cx="2743200" cy="305048"/>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フリガナは全角カタカタで</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入力してください</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6625</xdr:colOff>
      <xdr:row>11</xdr:row>
      <xdr:rowOff>6626</xdr:rowOff>
    </xdr:from>
    <xdr:to>
      <xdr:col>7</xdr:col>
      <xdr:colOff>178905</xdr:colOff>
      <xdr:row>12</xdr:row>
      <xdr:rowOff>13252</xdr:rowOff>
    </xdr:to>
    <xdr:sp macro="" textlink="">
      <xdr:nvSpPr>
        <xdr:cNvPr id="97" name="正方形/長方形 96"/>
        <xdr:cNvSpPr/>
      </xdr:nvSpPr>
      <xdr:spPr>
        <a:xfrm>
          <a:off x="873400" y="2425976"/>
          <a:ext cx="829505" cy="254276"/>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11</xdr:col>
      <xdr:colOff>129209</xdr:colOff>
      <xdr:row>6</xdr:row>
      <xdr:rowOff>41412</xdr:rowOff>
    </xdr:from>
    <xdr:ext cx="3922644" cy="507940"/>
    <xdr:sp macro="" textlink="">
      <xdr:nvSpPr>
        <xdr:cNvPr id="10" name="角丸四角形 9"/>
        <xdr:cNvSpPr/>
      </xdr:nvSpPr>
      <xdr:spPr>
        <a:xfrm>
          <a:off x="2489752" y="1275521"/>
          <a:ext cx="3922644" cy="507940"/>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初期値は今日の日付です。</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計算式は削除して構いません。</a:t>
          </a:r>
          <a:endParaRPr lang="ja-JP" altLang="ja-JP" u="sng">
            <a:solidFill>
              <a:srgbClr val="FF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入力例）</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2022/2/1</a:t>
          </a:r>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r-tohoku-info11@zai-keicho.or.jp?subject=&#21463;&#35611;&#30003;&#36796;&#26360;&#65288;3/14&#20185;&#21488;&#38283;&#20652;&#65289;" TargetMode="External"/><Relationship Id="rId1" Type="http://schemas.openxmlformats.org/officeDocument/2006/relationships/hyperlink" Target="mailto:er-touhoku-info11@zai-keicho.or.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4.xml"/><Relationship Id="rId18" Type="http://schemas.openxmlformats.org/officeDocument/2006/relationships/image" Target="../media/image7.emf"/><Relationship Id="rId26" Type="http://schemas.openxmlformats.org/officeDocument/2006/relationships/image" Target="../media/image11.emf"/><Relationship Id="rId3" Type="http://schemas.openxmlformats.org/officeDocument/2006/relationships/hyperlink" Target="mailto:er-touhoku-info11@zai-keicho.or.jp" TargetMode="External"/><Relationship Id="rId21" Type="http://schemas.openxmlformats.org/officeDocument/2006/relationships/control" Target="../activeX/activeX8.xml"/><Relationship Id="rId7" Type="http://schemas.openxmlformats.org/officeDocument/2006/relationships/control" Target="../activeX/activeX1.xml"/><Relationship Id="rId12" Type="http://schemas.openxmlformats.org/officeDocument/2006/relationships/image" Target="../media/image4.emf"/><Relationship Id="rId17" Type="http://schemas.openxmlformats.org/officeDocument/2006/relationships/control" Target="../activeX/activeX6.xml"/><Relationship Id="rId25" Type="http://schemas.openxmlformats.org/officeDocument/2006/relationships/control" Target="../activeX/activeX10.xml"/><Relationship Id="rId2" Type="http://schemas.openxmlformats.org/officeDocument/2006/relationships/hyperlink" Target="mailto:er-tohoku-info11@zai-keicho.or.jp?subject=&#21463;&#35611;&#30003;&#36796;&#26360;&#65288;5/13&#30427;&#23713;&#38283;&#20652;&#65289;" TargetMode="External"/><Relationship Id="rId16" Type="http://schemas.openxmlformats.org/officeDocument/2006/relationships/image" Target="../media/image6.emf"/><Relationship Id="rId20" Type="http://schemas.openxmlformats.org/officeDocument/2006/relationships/image" Target="../media/image8.emf"/><Relationship Id="rId1" Type="http://schemas.openxmlformats.org/officeDocument/2006/relationships/hyperlink" Target="mailto:er-touhoku-info11@zai-keicho.or.jp" TargetMode="External"/><Relationship Id="rId6" Type="http://schemas.openxmlformats.org/officeDocument/2006/relationships/vmlDrawing" Target="../drawings/vmlDrawing2.vml"/><Relationship Id="rId11" Type="http://schemas.openxmlformats.org/officeDocument/2006/relationships/control" Target="../activeX/activeX3.xml"/><Relationship Id="rId24" Type="http://schemas.openxmlformats.org/officeDocument/2006/relationships/image" Target="../media/image10.emf"/><Relationship Id="rId5" Type="http://schemas.openxmlformats.org/officeDocument/2006/relationships/drawing" Target="../drawings/drawing2.xml"/><Relationship Id="rId15" Type="http://schemas.openxmlformats.org/officeDocument/2006/relationships/control" Target="../activeX/activeX5.xml"/><Relationship Id="rId23" Type="http://schemas.openxmlformats.org/officeDocument/2006/relationships/control" Target="../activeX/activeX9.xml"/><Relationship Id="rId10" Type="http://schemas.openxmlformats.org/officeDocument/2006/relationships/image" Target="../media/image3.emf"/><Relationship Id="rId19" Type="http://schemas.openxmlformats.org/officeDocument/2006/relationships/control" Target="../activeX/activeX7.xml"/><Relationship Id="rId4" Type="http://schemas.openxmlformats.org/officeDocument/2006/relationships/printerSettings" Target="../printerSettings/printerSettings2.bin"/><Relationship Id="rId9" Type="http://schemas.openxmlformats.org/officeDocument/2006/relationships/control" Target="../activeX/activeX2.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I67"/>
  <sheetViews>
    <sheetView showGridLines="0" showRowColHeaders="0" tabSelected="1" zoomScale="115" zoomScaleNormal="115" workbookViewId="0">
      <pane ySplit="4" topLeftCell="A42" activePane="bottomLeft" state="frozen"/>
      <selection pane="bottomLeft" activeCell="B52" sqref="B52:AF52"/>
    </sheetView>
  </sheetViews>
  <sheetFormatPr defaultColWidth="0" defaultRowHeight="18" customHeight="1" zeroHeight="1" x14ac:dyDescent="0.4"/>
  <cols>
    <col min="1" max="1" width="2.75" style="11" customWidth="1"/>
    <col min="2" max="31" width="2.875" style="11" customWidth="1"/>
    <col min="32" max="33" width="2.125" style="11" customWidth="1"/>
    <col min="34" max="34" width="2.125" style="11" hidden="1" customWidth="1"/>
    <col min="35" max="35" width="25.375" style="11" hidden="1" customWidth="1"/>
    <col min="36" max="16384" width="2.125" style="11" hidden="1"/>
  </cols>
  <sheetData>
    <row r="1" spans="1:32" ht="18" customHeight="1" thickBot="1" x14ac:dyDescent="0.45"/>
    <row r="2" spans="1:32" ht="18" customHeight="1" thickTop="1" x14ac:dyDescent="0.4">
      <c r="B2" s="201" t="s">
        <v>35</v>
      </c>
      <c r="C2" s="202"/>
      <c r="D2" s="202"/>
      <c r="E2" s="202"/>
      <c r="F2" s="202"/>
      <c r="G2" s="202"/>
      <c r="H2" s="202"/>
      <c r="I2" s="202"/>
      <c r="J2" s="202"/>
      <c r="K2" s="202"/>
      <c r="L2" s="202"/>
      <c r="M2" s="202"/>
      <c r="N2" s="202"/>
      <c r="O2" s="202"/>
      <c r="P2" s="202"/>
      <c r="Q2" s="203"/>
      <c r="R2" s="204" t="s">
        <v>36</v>
      </c>
      <c r="S2" s="204"/>
      <c r="T2" s="204"/>
      <c r="U2" s="204"/>
      <c r="V2" s="204"/>
      <c r="W2" s="204"/>
      <c r="X2" s="204"/>
      <c r="Y2" s="204"/>
      <c r="Z2" s="204"/>
      <c r="AA2" s="204"/>
      <c r="AB2" s="204"/>
      <c r="AC2" s="204"/>
      <c r="AD2" s="204"/>
      <c r="AE2" s="204"/>
      <c r="AF2" s="205"/>
    </row>
    <row r="3" spans="1:32" s="20" customFormat="1" ht="18" customHeight="1" x14ac:dyDescent="0.4">
      <c r="B3" s="143" t="s">
        <v>65</v>
      </c>
      <c r="C3" s="144"/>
      <c r="D3" s="144"/>
      <c r="E3" s="144"/>
      <c r="F3" s="144"/>
      <c r="G3" s="144"/>
      <c r="H3" s="144"/>
      <c r="I3" s="144"/>
      <c r="J3" s="144"/>
      <c r="K3" s="144"/>
      <c r="L3" s="144"/>
      <c r="M3" s="144"/>
      <c r="N3" s="144"/>
      <c r="O3" s="144"/>
      <c r="P3" s="144"/>
      <c r="Q3" s="145"/>
      <c r="R3" s="181" t="s">
        <v>0</v>
      </c>
      <c r="S3" s="181"/>
      <c r="T3" s="181"/>
      <c r="U3" s="181"/>
      <c r="V3" s="181"/>
      <c r="W3" s="181"/>
      <c r="X3" s="181"/>
      <c r="Y3" s="181"/>
      <c r="Z3" s="181"/>
      <c r="AA3" s="181"/>
      <c r="AB3" s="181"/>
      <c r="AC3" s="181"/>
      <c r="AD3" s="181"/>
      <c r="AE3" s="181"/>
      <c r="AF3" s="182"/>
    </row>
    <row r="4" spans="1:32" s="19" customFormat="1" ht="18" customHeight="1" thickBot="1" x14ac:dyDescent="0.45">
      <c r="B4" s="34"/>
      <c r="C4" s="35"/>
      <c r="D4" s="35" t="s">
        <v>38</v>
      </c>
      <c r="E4" s="35"/>
      <c r="F4" s="35"/>
      <c r="G4" s="36" t="s">
        <v>94</v>
      </c>
      <c r="H4" s="35"/>
      <c r="I4" s="35"/>
      <c r="J4" s="35"/>
      <c r="K4" s="35"/>
      <c r="L4" s="35"/>
      <c r="M4" s="35"/>
      <c r="N4" s="35"/>
      <c r="O4" s="35"/>
      <c r="P4" s="76"/>
      <c r="Q4" s="37"/>
      <c r="R4" s="183" t="s">
        <v>37</v>
      </c>
      <c r="S4" s="183"/>
      <c r="T4" s="183"/>
      <c r="U4" s="183"/>
      <c r="V4" s="183"/>
      <c r="W4" s="183"/>
      <c r="X4" s="183"/>
      <c r="Y4" s="183"/>
      <c r="Z4" s="183"/>
      <c r="AA4" s="183"/>
      <c r="AB4" s="183"/>
      <c r="AC4" s="183"/>
      <c r="AD4" s="183"/>
      <c r="AE4" s="183"/>
      <c r="AF4" s="184"/>
    </row>
    <row r="5" spans="1:32" ht="6" customHeight="1" thickTop="1" x14ac:dyDescent="0.4"/>
    <row r="6" spans="1:32" s="38" customFormat="1" ht="18" customHeight="1" x14ac:dyDescent="0.4">
      <c r="B6" s="150" t="s">
        <v>48</v>
      </c>
      <c r="C6" s="150"/>
      <c r="D6" s="150"/>
      <c r="E6" s="152">
        <f ca="1">+TODAY()</f>
        <v>44904</v>
      </c>
      <c r="F6" s="152"/>
      <c r="G6" s="152"/>
      <c r="H6" s="152"/>
      <c r="I6" s="152"/>
      <c r="J6" s="152"/>
      <c r="K6" s="152"/>
      <c r="L6" s="42"/>
      <c r="M6" s="42"/>
      <c r="N6" s="42"/>
      <c r="O6" s="42"/>
      <c r="P6" s="42"/>
      <c r="Q6" s="42"/>
      <c r="R6" s="42"/>
      <c r="S6" s="117" t="s">
        <v>84</v>
      </c>
      <c r="T6" s="117"/>
      <c r="U6" s="117"/>
      <c r="V6" s="117"/>
      <c r="W6" s="117"/>
      <c r="X6" s="117"/>
      <c r="Y6" s="118"/>
      <c r="Z6" s="118"/>
      <c r="AA6" s="118"/>
      <c r="AB6" s="118"/>
      <c r="AC6" s="118"/>
      <c r="AD6" s="118"/>
      <c r="AE6" s="118"/>
      <c r="AF6" s="118"/>
    </row>
    <row r="7" spans="1:32" s="38" customFormat="1" ht="12" customHeight="1" x14ac:dyDescent="0.4">
      <c r="B7" s="39"/>
      <c r="C7" s="39"/>
      <c r="D7" s="39"/>
      <c r="E7" s="39"/>
      <c r="F7" s="39"/>
      <c r="G7" s="39"/>
      <c r="H7" s="39"/>
      <c r="I7" s="39"/>
      <c r="J7" s="39"/>
      <c r="K7" s="39"/>
      <c r="L7" s="39"/>
      <c r="M7" s="39"/>
      <c r="N7" s="39"/>
      <c r="O7" s="39"/>
      <c r="P7" s="39"/>
      <c r="Q7" s="39"/>
      <c r="R7" s="39"/>
      <c r="S7" s="70" t="s">
        <v>85</v>
      </c>
      <c r="T7" s="39"/>
      <c r="U7" s="39"/>
      <c r="V7" s="39"/>
      <c r="W7" s="39"/>
      <c r="X7" s="39"/>
      <c r="Y7" s="39"/>
      <c r="Z7" s="39"/>
      <c r="AA7" s="39"/>
      <c r="AB7" s="39"/>
      <c r="AC7" s="39"/>
      <c r="AD7" s="39"/>
      <c r="AE7" s="39"/>
    </row>
    <row r="8" spans="1:32" s="38" customFormat="1" ht="30" customHeight="1" x14ac:dyDescent="0.4">
      <c r="B8" s="161" t="str">
        <f>+"『公共調達と会計検査』『公共工事と会計検査』講習会　"&amp;G4</f>
        <v>『公共調達と会計検査』『公共工事と会計検査』講習会　受講申込書（3/14仙台開催）</v>
      </c>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row>
    <row r="9" spans="1:32" s="40" customFormat="1" ht="19.899999999999999" customHeight="1" x14ac:dyDescent="0.4">
      <c r="B9" s="159" t="s">
        <v>25</v>
      </c>
      <c r="C9" s="160"/>
      <c r="D9" s="160"/>
      <c r="E9" s="153"/>
      <c r="F9" s="154"/>
      <c r="G9" s="154"/>
      <c r="H9" s="154"/>
      <c r="I9" s="154"/>
      <c r="J9" s="154"/>
      <c r="K9" s="154"/>
      <c r="L9" s="154"/>
      <c r="M9" s="154"/>
      <c r="N9" s="154"/>
      <c r="O9" s="154"/>
      <c r="P9" s="154"/>
      <c r="Q9" s="154"/>
      <c r="R9" s="154"/>
      <c r="S9" s="162" t="s">
        <v>23</v>
      </c>
      <c r="T9" s="162"/>
      <c r="U9" s="163"/>
      <c r="V9" s="166" t="s">
        <v>17</v>
      </c>
      <c r="W9" s="150"/>
      <c r="X9" s="167"/>
      <c r="Y9" s="174"/>
      <c r="Z9" s="175"/>
      <c r="AA9" s="175"/>
      <c r="AB9" s="175"/>
      <c r="AC9" s="175"/>
      <c r="AD9" s="175"/>
      <c r="AE9" s="175"/>
      <c r="AF9" s="175"/>
    </row>
    <row r="10" spans="1:32" s="40" customFormat="1" ht="19.899999999999999" customHeight="1" x14ac:dyDescent="0.4">
      <c r="B10" s="164" t="s">
        <v>24</v>
      </c>
      <c r="C10" s="164"/>
      <c r="D10" s="165"/>
      <c r="E10" s="155"/>
      <c r="F10" s="156"/>
      <c r="G10" s="156"/>
      <c r="H10" s="156"/>
      <c r="I10" s="156"/>
      <c r="J10" s="156"/>
      <c r="K10" s="156"/>
      <c r="L10" s="156"/>
      <c r="M10" s="156"/>
      <c r="N10" s="156"/>
      <c r="O10" s="156"/>
      <c r="P10" s="156"/>
      <c r="Q10" s="156"/>
      <c r="R10" s="156"/>
      <c r="S10" s="162"/>
      <c r="T10" s="162"/>
      <c r="U10" s="163"/>
      <c r="V10" s="168" t="s">
        <v>18</v>
      </c>
      <c r="W10" s="169"/>
      <c r="X10" s="170"/>
      <c r="Y10" s="153"/>
      <c r="Z10" s="154"/>
      <c r="AA10" s="154"/>
      <c r="AB10" s="154"/>
      <c r="AC10" s="154"/>
      <c r="AD10" s="154"/>
      <c r="AE10" s="154"/>
      <c r="AF10" s="154"/>
    </row>
    <row r="11" spans="1:32" s="40" customFormat="1" ht="19.899999999999999" customHeight="1" x14ac:dyDescent="0.4">
      <c r="B11" s="162"/>
      <c r="C11" s="162"/>
      <c r="D11" s="163"/>
      <c r="E11" s="157"/>
      <c r="F11" s="158"/>
      <c r="G11" s="158"/>
      <c r="H11" s="158"/>
      <c r="I11" s="158"/>
      <c r="J11" s="158"/>
      <c r="K11" s="158"/>
      <c r="L11" s="158"/>
      <c r="M11" s="158"/>
      <c r="N11" s="158"/>
      <c r="O11" s="158"/>
      <c r="P11" s="158"/>
      <c r="Q11" s="158"/>
      <c r="R11" s="158"/>
      <c r="S11" s="162"/>
      <c r="T11" s="162"/>
      <c r="U11" s="163"/>
      <c r="V11" s="171" t="s">
        <v>19</v>
      </c>
      <c r="W11" s="172"/>
      <c r="X11" s="173"/>
      <c r="Y11" s="217"/>
      <c r="Z11" s="218"/>
      <c r="AA11" s="218"/>
      <c r="AB11" s="218"/>
      <c r="AC11" s="218"/>
      <c r="AD11" s="218"/>
      <c r="AE11" s="218"/>
      <c r="AF11" s="218"/>
    </row>
    <row r="12" spans="1:32" s="40" customFormat="1" ht="19.899999999999999" customHeight="1" x14ac:dyDescent="0.4">
      <c r="B12" s="176" t="s">
        <v>2</v>
      </c>
      <c r="C12" s="176"/>
      <c r="D12" s="177"/>
      <c r="E12" s="44" t="s">
        <v>3</v>
      </c>
      <c r="F12" s="223"/>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row>
    <row r="13" spans="1:32" s="40" customFormat="1" ht="19.899999999999999" customHeight="1" x14ac:dyDescent="0.4">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row>
    <row r="14" spans="1:32" s="40" customFormat="1" ht="19.899999999999999" customHeight="1" x14ac:dyDescent="0.4">
      <c r="B14" s="150" t="s">
        <v>20</v>
      </c>
      <c r="C14" s="150"/>
      <c r="D14" s="151"/>
      <c r="E14" s="199"/>
      <c r="F14" s="200"/>
      <c r="G14" s="200"/>
      <c r="H14" s="200"/>
      <c r="I14" s="200"/>
      <c r="J14" s="200"/>
      <c r="K14" s="200"/>
      <c r="L14" s="150" t="s">
        <v>21</v>
      </c>
      <c r="M14" s="150"/>
      <c r="N14" s="151"/>
      <c r="O14" s="199"/>
      <c r="P14" s="200"/>
      <c r="Q14" s="200"/>
      <c r="R14" s="200"/>
      <c r="S14" s="200"/>
      <c r="T14" s="200"/>
      <c r="U14" s="200"/>
      <c r="V14" s="150" t="s">
        <v>22</v>
      </c>
      <c r="W14" s="150"/>
      <c r="X14" s="151"/>
      <c r="Y14" s="197"/>
      <c r="Z14" s="198"/>
      <c r="AA14" s="198"/>
      <c r="AB14" s="198"/>
      <c r="AC14" s="198"/>
      <c r="AD14" s="198"/>
      <c r="AE14" s="198"/>
      <c r="AF14" s="198"/>
    </row>
    <row r="15" spans="1:32" s="13" customFormat="1" ht="6" customHeight="1" x14ac:dyDescent="0.4">
      <c r="A15" s="60"/>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row>
    <row r="16" spans="1:32" ht="18.75" x14ac:dyDescent="0.4">
      <c r="B16" s="146" t="s">
        <v>4</v>
      </c>
      <c r="C16" s="111" t="s">
        <v>5</v>
      </c>
      <c r="D16" s="112"/>
      <c r="E16" s="112"/>
      <c r="F16" s="112"/>
      <c r="G16" s="112"/>
      <c r="H16" s="112"/>
      <c r="I16" s="112"/>
      <c r="J16" s="113"/>
      <c r="K16" s="111" t="s">
        <v>18</v>
      </c>
      <c r="L16" s="112"/>
      <c r="M16" s="112"/>
      <c r="N16" s="112"/>
      <c r="O16" s="112"/>
      <c r="P16" s="112"/>
      <c r="Q16" s="112"/>
      <c r="R16" s="113"/>
      <c r="S16" s="111" t="s">
        <v>66</v>
      </c>
      <c r="T16" s="112"/>
      <c r="U16" s="112"/>
      <c r="V16" s="112"/>
      <c r="W16" s="113"/>
      <c r="X16" s="219" t="s">
        <v>7</v>
      </c>
      <c r="Y16" s="219"/>
      <c r="Z16" s="219"/>
      <c r="AA16" s="219"/>
      <c r="AB16" s="219"/>
      <c r="AC16" s="219"/>
      <c r="AD16" s="219"/>
      <c r="AE16" s="219"/>
      <c r="AF16" s="220"/>
    </row>
    <row r="17" spans="2:35" ht="18.75" x14ac:dyDescent="0.4">
      <c r="B17" s="147"/>
      <c r="C17" s="114"/>
      <c r="D17" s="115"/>
      <c r="E17" s="115"/>
      <c r="F17" s="115"/>
      <c r="G17" s="115"/>
      <c r="H17" s="115"/>
      <c r="I17" s="115"/>
      <c r="J17" s="116"/>
      <c r="K17" s="196" t="s">
        <v>6</v>
      </c>
      <c r="L17" s="115"/>
      <c r="M17" s="115"/>
      <c r="N17" s="115"/>
      <c r="O17" s="115"/>
      <c r="P17" s="115"/>
      <c r="Q17" s="115"/>
      <c r="R17" s="116"/>
      <c r="S17" s="114"/>
      <c r="T17" s="115"/>
      <c r="U17" s="115"/>
      <c r="V17" s="115"/>
      <c r="W17" s="116"/>
      <c r="X17" s="221"/>
      <c r="Y17" s="221"/>
      <c r="Z17" s="221"/>
      <c r="AA17" s="221"/>
      <c r="AB17" s="221"/>
      <c r="AC17" s="221"/>
      <c r="AD17" s="221"/>
      <c r="AE17" s="221"/>
      <c r="AF17" s="222"/>
    </row>
    <row r="18" spans="2:35" ht="17.25" customHeight="1" x14ac:dyDescent="0.4">
      <c r="B18" s="148">
        <v>1</v>
      </c>
      <c r="C18" s="124"/>
      <c r="D18" s="125"/>
      <c r="E18" s="125"/>
      <c r="F18" s="125"/>
      <c r="G18" s="125"/>
      <c r="H18" s="125"/>
      <c r="I18" s="125"/>
      <c r="J18" s="126"/>
      <c r="K18" s="130"/>
      <c r="L18" s="125"/>
      <c r="M18" s="125"/>
      <c r="N18" s="125"/>
      <c r="O18" s="125"/>
      <c r="P18" s="125"/>
      <c r="Q18" s="125"/>
      <c r="R18" s="126"/>
      <c r="S18" s="131"/>
      <c r="T18" s="132"/>
      <c r="U18" s="132"/>
      <c r="V18" s="132"/>
      <c r="W18" s="133"/>
      <c r="X18" s="210"/>
      <c r="Y18" s="211"/>
      <c r="Z18" s="211"/>
      <c r="AA18" s="211"/>
      <c r="AB18" s="211"/>
      <c r="AC18" s="211"/>
      <c r="AD18" s="211"/>
      <c r="AE18" s="211"/>
      <c r="AF18" s="212"/>
      <c r="AI18" s="11" t="s">
        <v>86</v>
      </c>
    </row>
    <row r="19" spans="2:35" ht="17.25" customHeight="1" x14ac:dyDescent="0.4">
      <c r="B19" s="149"/>
      <c r="C19" s="127"/>
      <c r="D19" s="128"/>
      <c r="E19" s="128"/>
      <c r="F19" s="128"/>
      <c r="G19" s="128"/>
      <c r="H19" s="128"/>
      <c r="I19" s="128"/>
      <c r="J19" s="129"/>
      <c r="K19" s="137"/>
      <c r="L19" s="128"/>
      <c r="M19" s="128"/>
      <c r="N19" s="128"/>
      <c r="O19" s="128"/>
      <c r="P19" s="128"/>
      <c r="Q19" s="128"/>
      <c r="R19" s="129"/>
      <c r="S19" s="134"/>
      <c r="T19" s="135"/>
      <c r="U19" s="135"/>
      <c r="V19" s="135"/>
      <c r="W19" s="136"/>
      <c r="X19" s="213"/>
      <c r="Y19" s="214"/>
      <c r="Z19" s="214"/>
      <c r="AA19" s="214"/>
      <c r="AB19" s="214"/>
      <c r="AC19" s="214"/>
      <c r="AD19" s="214"/>
      <c r="AE19" s="214"/>
      <c r="AF19" s="215"/>
      <c r="AI19" s="11" t="s">
        <v>87</v>
      </c>
    </row>
    <row r="20" spans="2:35" ht="17.25" customHeight="1" x14ac:dyDescent="0.4">
      <c r="B20" s="148">
        <v>2</v>
      </c>
      <c r="C20" s="124"/>
      <c r="D20" s="125"/>
      <c r="E20" s="125"/>
      <c r="F20" s="125"/>
      <c r="G20" s="125"/>
      <c r="H20" s="125"/>
      <c r="I20" s="125"/>
      <c r="J20" s="126"/>
      <c r="K20" s="130"/>
      <c r="L20" s="125"/>
      <c r="M20" s="125"/>
      <c r="N20" s="125"/>
      <c r="O20" s="125"/>
      <c r="P20" s="125"/>
      <c r="Q20" s="125"/>
      <c r="R20" s="126"/>
      <c r="S20" s="131"/>
      <c r="T20" s="132"/>
      <c r="U20" s="132"/>
      <c r="V20" s="132"/>
      <c r="W20" s="133"/>
      <c r="X20" s="210"/>
      <c r="Y20" s="211"/>
      <c r="Z20" s="211"/>
      <c r="AA20" s="211"/>
      <c r="AB20" s="211"/>
      <c r="AC20" s="211"/>
      <c r="AD20" s="211"/>
      <c r="AE20" s="211"/>
      <c r="AF20" s="212"/>
      <c r="AI20" s="11" t="s">
        <v>67</v>
      </c>
    </row>
    <row r="21" spans="2:35" ht="17.25" customHeight="1" x14ac:dyDescent="0.4">
      <c r="B21" s="149"/>
      <c r="C21" s="127"/>
      <c r="D21" s="128"/>
      <c r="E21" s="128"/>
      <c r="F21" s="128"/>
      <c r="G21" s="128"/>
      <c r="H21" s="128"/>
      <c r="I21" s="128"/>
      <c r="J21" s="129"/>
      <c r="K21" s="137"/>
      <c r="L21" s="128"/>
      <c r="M21" s="128"/>
      <c r="N21" s="128"/>
      <c r="O21" s="128"/>
      <c r="P21" s="128"/>
      <c r="Q21" s="128"/>
      <c r="R21" s="129"/>
      <c r="S21" s="134"/>
      <c r="T21" s="135"/>
      <c r="U21" s="135"/>
      <c r="V21" s="135"/>
      <c r="W21" s="136"/>
      <c r="X21" s="213"/>
      <c r="Y21" s="214"/>
      <c r="Z21" s="214"/>
      <c r="AA21" s="214"/>
      <c r="AB21" s="214"/>
      <c r="AC21" s="214"/>
      <c r="AD21" s="214"/>
      <c r="AE21" s="214"/>
      <c r="AF21" s="215"/>
    </row>
    <row r="22" spans="2:35" ht="17.25" customHeight="1" x14ac:dyDescent="0.4">
      <c r="B22" s="148">
        <v>3</v>
      </c>
      <c r="C22" s="124"/>
      <c r="D22" s="125"/>
      <c r="E22" s="125"/>
      <c r="F22" s="125"/>
      <c r="G22" s="125"/>
      <c r="H22" s="125"/>
      <c r="I22" s="125"/>
      <c r="J22" s="126"/>
      <c r="K22" s="130"/>
      <c r="L22" s="125"/>
      <c r="M22" s="125"/>
      <c r="N22" s="125"/>
      <c r="O22" s="125"/>
      <c r="P22" s="125"/>
      <c r="Q22" s="125"/>
      <c r="R22" s="126"/>
      <c r="S22" s="131"/>
      <c r="T22" s="132"/>
      <c r="U22" s="132"/>
      <c r="V22" s="132"/>
      <c r="W22" s="133"/>
      <c r="X22" s="210"/>
      <c r="Y22" s="211"/>
      <c r="Z22" s="211"/>
      <c r="AA22" s="211"/>
      <c r="AB22" s="211"/>
      <c r="AC22" s="211"/>
      <c r="AD22" s="211"/>
      <c r="AE22" s="211"/>
      <c r="AF22" s="212"/>
      <c r="AI22" s="75" t="s">
        <v>91</v>
      </c>
    </row>
    <row r="23" spans="2:35" ht="17.25" customHeight="1" x14ac:dyDescent="0.4">
      <c r="B23" s="149"/>
      <c r="C23" s="127"/>
      <c r="D23" s="128"/>
      <c r="E23" s="128"/>
      <c r="F23" s="128"/>
      <c r="G23" s="128"/>
      <c r="H23" s="128"/>
      <c r="I23" s="128"/>
      <c r="J23" s="129"/>
      <c r="K23" s="137"/>
      <c r="L23" s="128"/>
      <c r="M23" s="128"/>
      <c r="N23" s="128"/>
      <c r="O23" s="128"/>
      <c r="P23" s="128"/>
      <c r="Q23" s="128"/>
      <c r="R23" s="129"/>
      <c r="S23" s="134"/>
      <c r="T23" s="135"/>
      <c r="U23" s="135"/>
      <c r="V23" s="135"/>
      <c r="W23" s="136"/>
      <c r="X23" s="213"/>
      <c r="Y23" s="214"/>
      <c r="Z23" s="214"/>
      <c r="AA23" s="214"/>
      <c r="AB23" s="214"/>
      <c r="AC23" s="214"/>
      <c r="AD23" s="214"/>
      <c r="AE23" s="214"/>
      <c r="AF23" s="215"/>
      <c r="AI23" s="75" t="s">
        <v>92</v>
      </c>
    </row>
    <row r="24" spans="2:35" ht="17.25" customHeight="1" x14ac:dyDescent="0.4">
      <c r="B24" s="148">
        <v>4</v>
      </c>
      <c r="C24" s="124"/>
      <c r="D24" s="125"/>
      <c r="E24" s="125"/>
      <c r="F24" s="125"/>
      <c r="G24" s="125"/>
      <c r="H24" s="125"/>
      <c r="I24" s="125"/>
      <c r="J24" s="126"/>
      <c r="K24" s="130"/>
      <c r="L24" s="125"/>
      <c r="M24" s="125"/>
      <c r="N24" s="125"/>
      <c r="O24" s="125"/>
      <c r="P24" s="125"/>
      <c r="Q24" s="125"/>
      <c r="R24" s="126"/>
      <c r="S24" s="131"/>
      <c r="T24" s="132"/>
      <c r="U24" s="132"/>
      <c r="V24" s="132"/>
      <c r="W24" s="133"/>
      <c r="X24" s="210"/>
      <c r="Y24" s="211"/>
      <c r="Z24" s="211"/>
      <c r="AA24" s="211"/>
      <c r="AB24" s="211"/>
      <c r="AC24" s="211"/>
      <c r="AD24" s="211"/>
      <c r="AE24" s="211"/>
      <c r="AF24" s="212"/>
      <c r="AI24" s="11" t="s">
        <v>88</v>
      </c>
    </row>
    <row r="25" spans="2:35" ht="17.25" customHeight="1" x14ac:dyDescent="0.4">
      <c r="B25" s="149"/>
      <c r="C25" s="127"/>
      <c r="D25" s="128"/>
      <c r="E25" s="128"/>
      <c r="F25" s="128"/>
      <c r="G25" s="128"/>
      <c r="H25" s="128"/>
      <c r="I25" s="128"/>
      <c r="J25" s="129"/>
      <c r="K25" s="137"/>
      <c r="L25" s="128"/>
      <c r="M25" s="128"/>
      <c r="N25" s="128"/>
      <c r="O25" s="128"/>
      <c r="P25" s="128"/>
      <c r="Q25" s="128"/>
      <c r="R25" s="129"/>
      <c r="S25" s="134"/>
      <c r="T25" s="135"/>
      <c r="U25" s="135"/>
      <c r="V25" s="135"/>
      <c r="W25" s="136"/>
      <c r="X25" s="213"/>
      <c r="Y25" s="214"/>
      <c r="Z25" s="214"/>
      <c r="AA25" s="214"/>
      <c r="AB25" s="214"/>
      <c r="AC25" s="214"/>
      <c r="AD25" s="214"/>
      <c r="AE25" s="214"/>
      <c r="AF25" s="215"/>
      <c r="AI25" s="11" t="s">
        <v>103</v>
      </c>
    </row>
    <row r="26" spans="2:35" ht="17.25" customHeight="1" x14ac:dyDescent="0.4">
      <c r="B26" s="148">
        <v>5</v>
      </c>
      <c r="C26" s="124"/>
      <c r="D26" s="125"/>
      <c r="E26" s="125"/>
      <c r="F26" s="125"/>
      <c r="G26" s="125"/>
      <c r="H26" s="125"/>
      <c r="I26" s="125"/>
      <c r="J26" s="126"/>
      <c r="K26" s="130"/>
      <c r="L26" s="125"/>
      <c r="M26" s="125"/>
      <c r="N26" s="125"/>
      <c r="O26" s="125"/>
      <c r="P26" s="125"/>
      <c r="Q26" s="125"/>
      <c r="R26" s="126"/>
      <c r="S26" s="131"/>
      <c r="T26" s="132"/>
      <c r="U26" s="132"/>
      <c r="V26" s="132"/>
      <c r="W26" s="133"/>
      <c r="X26" s="210"/>
      <c r="Y26" s="211"/>
      <c r="Z26" s="211"/>
      <c r="AA26" s="211"/>
      <c r="AB26" s="211"/>
      <c r="AC26" s="211"/>
      <c r="AD26" s="211"/>
      <c r="AE26" s="211"/>
      <c r="AF26" s="212"/>
    </row>
    <row r="27" spans="2:35" ht="17.25" customHeight="1" x14ac:dyDescent="0.4">
      <c r="B27" s="149"/>
      <c r="C27" s="127"/>
      <c r="D27" s="128"/>
      <c r="E27" s="128"/>
      <c r="F27" s="128"/>
      <c r="G27" s="128"/>
      <c r="H27" s="128"/>
      <c r="I27" s="128"/>
      <c r="J27" s="129"/>
      <c r="K27" s="137"/>
      <c r="L27" s="128"/>
      <c r="M27" s="128"/>
      <c r="N27" s="128"/>
      <c r="O27" s="128"/>
      <c r="P27" s="128"/>
      <c r="Q27" s="128"/>
      <c r="R27" s="129"/>
      <c r="S27" s="134"/>
      <c r="T27" s="135"/>
      <c r="U27" s="135"/>
      <c r="V27" s="135"/>
      <c r="W27" s="136"/>
      <c r="X27" s="213"/>
      <c r="Y27" s="214"/>
      <c r="Z27" s="214"/>
      <c r="AA27" s="214"/>
      <c r="AB27" s="214"/>
      <c r="AC27" s="214"/>
      <c r="AD27" s="214"/>
      <c r="AE27" s="214"/>
      <c r="AF27" s="215"/>
    </row>
    <row r="28" spans="2:35" ht="16.5" x14ac:dyDescent="0.4">
      <c r="B28" s="4"/>
      <c r="C28" s="5" t="s">
        <v>95</v>
      </c>
      <c r="D28" s="5"/>
      <c r="E28" s="5"/>
      <c r="F28" s="5"/>
      <c r="G28" s="5"/>
      <c r="H28" s="5"/>
      <c r="I28" s="5"/>
      <c r="J28" s="5"/>
      <c r="K28" s="5" t="s">
        <v>89</v>
      </c>
      <c r="L28" s="5"/>
      <c r="M28" s="5"/>
      <c r="N28" s="5"/>
      <c r="O28" s="122">
        <v>4000</v>
      </c>
      <c r="P28" s="122"/>
      <c r="Q28" s="122"/>
      <c r="R28" s="209" t="s">
        <v>16</v>
      </c>
      <c r="S28" s="209"/>
      <c r="T28" s="209"/>
      <c r="U28" s="209"/>
      <c r="V28" s="73" t="s">
        <v>15</v>
      </c>
      <c r="W28" s="107">
        <f>COUNTIF(S18:W27,"①午前のみ受講")</f>
        <v>0</v>
      </c>
      <c r="X28" s="107"/>
      <c r="Y28" s="216" t="s">
        <v>13</v>
      </c>
      <c r="Z28" s="216"/>
      <c r="AA28" s="73" t="s">
        <v>12</v>
      </c>
      <c r="AB28" s="122">
        <f>+O28*W28</f>
        <v>0</v>
      </c>
      <c r="AC28" s="122"/>
      <c r="AD28" s="122"/>
      <c r="AE28" s="5" t="s">
        <v>53</v>
      </c>
      <c r="AF28" s="86"/>
    </row>
    <row r="29" spans="2:35" ht="16.5" x14ac:dyDescent="0.4">
      <c r="B29" s="6"/>
      <c r="C29" s="3"/>
      <c r="D29" s="3"/>
      <c r="E29" s="3"/>
      <c r="F29" s="3"/>
      <c r="G29" s="3"/>
      <c r="H29" s="3"/>
      <c r="I29" s="3"/>
      <c r="J29" s="3"/>
      <c r="K29" s="3" t="s">
        <v>90</v>
      </c>
      <c r="L29" s="3"/>
      <c r="M29" s="3"/>
      <c r="N29" s="3"/>
      <c r="O29" s="123">
        <v>4500</v>
      </c>
      <c r="P29" s="123"/>
      <c r="Q29" s="123"/>
      <c r="R29" s="107" t="s">
        <v>16</v>
      </c>
      <c r="S29" s="107"/>
      <c r="T29" s="107"/>
      <c r="U29" s="107"/>
      <c r="V29" s="71" t="s">
        <v>15</v>
      </c>
      <c r="W29" s="107">
        <f>COUNTIF(S18:W27,"②午後のみ受講")</f>
        <v>0</v>
      </c>
      <c r="X29" s="107"/>
      <c r="Y29" s="121" t="s">
        <v>13</v>
      </c>
      <c r="Z29" s="121"/>
      <c r="AA29" s="71" t="s">
        <v>12</v>
      </c>
      <c r="AB29" s="123">
        <f>+O29*W29</f>
        <v>0</v>
      </c>
      <c r="AC29" s="123"/>
      <c r="AD29" s="123"/>
      <c r="AE29" s="3" t="s">
        <v>53</v>
      </c>
      <c r="AF29" s="87"/>
    </row>
    <row r="30" spans="2:35" ht="16.5" x14ac:dyDescent="0.4">
      <c r="B30" s="6"/>
      <c r="C30" s="3"/>
      <c r="D30" s="3"/>
      <c r="E30" s="3"/>
      <c r="F30" s="3"/>
      <c r="G30" s="3"/>
      <c r="H30" s="3"/>
      <c r="I30" s="3"/>
      <c r="J30" s="3"/>
      <c r="K30" s="3" t="s">
        <v>70</v>
      </c>
      <c r="L30" s="3"/>
      <c r="M30" s="3"/>
      <c r="N30" s="3"/>
      <c r="O30" s="123">
        <v>7200</v>
      </c>
      <c r="P30" s="123"/>
      <c r="Q30" s="123"/>
      <c r="R30" s="107" t="s">
        <v>16</v>
      </c>
      <c r="S30" s="107"/>
      <c r="T30" s="107"/>
      <c r="U30" s="107"/>
      <c r="V30" s="71" t="s">
        <v>15</v>
      </c>
      <c r="W30" s="107">
        <f>COUNTIF(S18:W27,"③全日受講")</f>
        <v>0</v>
      </c>
      <c r="X30" s="107"/>
      <c r="Y30" s="121" t="s">
        <v>13</v>
      </c>
      <c r="Z30" s="121"/>
      <c r="AA30" s="71" t="s">
        <v>12</v>
      </c>
      <c r="AB30" s="123">
        <f>+O30*W30</f>
        <v>0</v>
      </c>
      <c r="AC30" s="123"/>
      <c r="AD30" s="123"/>
      <c r="AE30" s="3" t="s">
        <v>53</v>
      </c>
      <c r="AF30" s="87"/>
    </row>
    <row r="31" spans="2:35" ht="16.5" x14ac:dyDescent="0.4">
      <c r="B31" s="6"/>
      <c r="C31" s="3" t="s">
        <v>96</v>
      </c>
      <c r="D31" s="3"/>
      <c r="E31" s="3"/>
      <c r="F31" s="3"/>
      <c r="G31" s="3"/>
      <c r="H31" s="3"/>
      <c r="I31" s="41" t="s">
        <v>26</v>
      </c>
      <c r="J31" s="3"/>
      <c r="K31" s="3"/>
      <c r="L31" s="3"/>
      <c r="M31" s="3"/>
      <c r="N31" s="3"/>
      <c r="O31" s="3"/>
      <c r="P31" s="3"/>
      <c r="Q31" s="3"/>
      <c r="R31" s="3"/>
      <c r="S31" s="3"/>
      <c r="T31" s="3"/>
      <c r="U31" s="3"/>
      <c r="V31" s="3"/>
      <c r="W31" s="3"/>
      <c r="X31" s="3"/>
      <c r="Y31" s="3"/>
      <c r="Z31" s="3"/>
      <c r="AA31" s="3"/>
      <c r="AB31" s="3"/>
      <c r="AC31" s="3"/>
      <c r="AD31" s="3"/>
      <c r="AE31" s="3"/>
      <c r="AF31" s="87"/>
    </row>
    <row r="32" spans="2:35" ht="16.5" x14ac:dyDescent="0.4">
      <c r="B32" s="6"/>
      <c r="D32" s="3" t="s">
        <v>98</v>
      </c>
      <c r="E32" s="3"/>
      <c r="F32" s="3"/>
      <c r="G32" s="3"/>
      <c r="H32" s="3"/>
      <c r="I32" s="3"/>
      <c r="J32" s="3"/>
      <c r="K32" s="3"/>
      <c r="L32" s="3"/>
      <c r="M32" s="3" t="s">
        <v>100</v>
      </c>
      <c r="N32" s="3"/>
      <c r="O32" s="123">
        <v>4200</v>
      </c>
      <c r="P32" s="123"/>
      <c r="Q32" s="123"/>
      <c r="R32" s="107" t="s">
        <v>16</v>
      </c>
      <c r="S32" s="107"/>
      <c r="T32" s="107"/>
      <c r="U32" s="107"/>
      <c r="V32" s="71" t="s">
        <v>15</v>
      </c>
      <c r="W32" s="107">
        <f>COUNTIF(X18:AF27,"①午前テキストのみ")</f>
        <v>0</v>
      </c>
      <c r="X32" s="107"/>
      <c r="Y32" s="121" t="s">
        <v>14</v>
      </c>
      <c r="Z32" s="121"/>
      <c r="AA32" s="71" t="s">
        <v>12</v>
      </c>
      <c r="AB32" s="123">
        <f>+O32*W32</f>
        <v>0</v>
      </c>
      <c r="AC32" s="123"/>
      <c r="AD32" s="123"/>
      <c r="AE32" s="3" t="s">
        <v>53</v>
      </c>
      <c r="AF32" s="87"/>
      <c r="AI32" s="11" t="b">
        <v>0</v>
      </c>
    </row>
    <row r="33" spans="2:32" ht="16.5" x14ac:dyDescent="0.4">
      <c r="B33" s="6"/>
      <c r="C33" s="3"/>
      <c r="D33" s="1" t="s">
        <v>99</v>
      </c>
      <c r="E33" s="3"/>
      <c r="F33" s="3"/>
      <c r="G33" s="3"/>
      <c r="H33" s="3"/>
      <c r="I33" s="3"/>
      <c r="J33" s="3"/>
      <c r="K33" s="3"/>
      <c r="L33" s="3"/>
      <c r="M33" s="3" t="s">
        <v>101</v>
      </c>
      <c r="N33" s="3"/>
      <c r="O33" s="123">
        <v>4500</v>
      </c>
      <c r="P33" s="123"/>
      <c r="Q33" s="123"/>
      <c r="R33" s="107" t="s">
        <v>16</v>
      </c>
      <c r="S33" s="107"/>
      <c r="T33" s="107"/>
      <c r="U33" s="107"/>
      <c r="V33" s="74" t="s">
        <v>15</v>
      </c>
      <c r="W33" s="107">
        <f>COUNTIF(X18:AF27,"②午後テキストのみ")</f>
        <v>0</v>
      </c>
      <c r="X33" s="107"/>
      <c r="Y33" s="121" t="s">
        <v>14</v>
      </c>
      <c r="Z33" s="121"/>
      <c r="AA33" s="74" t="s">
        <v>12</v>
      </c>
      <c r="AB33" s="123">
        <f>+O33*W33</f>
        <v>0</v>
      </c>
      <c r="AC33" s="123"/>
      <c r="AD33" s="123"/>
      <c r="AE33" s="3" t="s">
        <v>53</v>
      </c>
      <c r="AF33" s="87"/>
    </row>
    <row r="34" spans="2:32" ht="16.5" x14ac:dyDescent="0.4">
      <c r="B34" s="6"/>
      <c r="C34" s="3"/>
      <c r="D34" s="1" t="s">
        <v>93</v>
      </c>
      <c r="E34" s="3"/>
      <c r="F34" s="3"/>
      <c r="G34" s="3"/>
      <c r="H34" s="3"/>
      <c r="I34" s="3"/>
      <c r="J34" s="3"/>
      <c r="K34" s="3"/>
      <c r="L34" s="3"/>
      <c r="M34" s="3"/>
      <c r="N34" s="3"/>
      <c r="O34" s="123">
        <v>8700</v>
      </c>
      <c r="P34" s="123"/>
      <c r="Q34" s="123"/>
      <c r="R34" s="107" t="s">
        <v>16</v>
      </c>
      <c r="S34" s="107"/>
      <c r="T34" s="107"/>
      <c r="U34" s="107"/>
      <c r="V34" s="74" t="s">
        <v>15</v>
      </c>
      <c r="W34" s="107">
        <f>COUNTIF(X18:AF27,"③テキスト両方")</f>
        <v>0</v>
      </c>
      <c r="X34" s="107"/>
      <c r="Y34" s="121" t="s">
        <v>104</v>
      </c>
      <c r="Z34" s="121"/>
      <c r="AA34" s="74" t="s">
        <v>12</v>
      </c>
      <c r="AB34" s="123">
        <f>+O34*W34</f>
        <v>0</v>
      </c>
      <c r="AC34" s="123"/>
      <c r="AD34" s="123"/>
      <c r="AE34" s="3" t="s">
        <v>53</v>
      </c>
      <c r="AF34" s="87"/>
    </row>
    <row r="35" spans="2:32" ht="24.75" customHeight="1" x14ac:dyDescent="0.4">
      <c r="B35" s="8"/>
      <c r="C35" s="54"/>
      <c r="D35" s="82"/>
      <c r="E35" s="82"/>
      <c r="F35" s="82"/>
      <c r="G35" s="82"/>
      <c r="H35" s="82"/>
      <c r="I35" s="82"/>
      <c r="J35" s="82"/>
      <c r="K35" s="82"/>
      <c r="L35" s="82"/>
      <c r="M35" s="82"/>
      <c r="N35" s="82"/>
      <c r="O35" s="82"/>
      <c r="P35" s="82"/>
      <c r="Q35" s="82"/>
      <c r="R35" s="82"/>
      <c r="S35" s="82"/>
      <c r="T35" s="82"/>
      <c r="U35" s="88"/>
      <c r="V35" s="88"/>
      <c r="W35" s="88"/>
      <c r="X35" s="89"/>
      <c r="Y35" s="91"/>
      <c r="Z35" s="92" t="s">
        <v>97</v>
      </c>
      <c r="AA35" s="138">
        <f>SUM(AB28:AD34)</f>
        <v>0</v>
      </c>
      <c r="AB35" s="138"/>
      <c r="AC35" s="138"/>
      <c r="AD35" s="138"/>
      <c r="AE35" s="93" t="s">
        <v>53</v>
      </c>
      <c r="AF35" s="90"/>
    </row>
    <row r="36" spans="2:32" s="100" customFormat="1" ht="16.5" x14ac:dyDescent="0.4">
      <c r="B36" s="101" t="s">
        <v>28</v>
      </c>
    </row>
    <row r="37" spans="2:32" ht="16.5" x14ac:dyDescent="0.4">
      <c r="B37" s="2" t="s">
        <v>102</v>
      </c>
    </row>
    <row r="38" spans="2:32" ht="16.5" x14ac:dyDescent="0.4">
      <c r="B38" s="2" t="s">
        <v>39</v>
      </c>
    </row>
    <row r="39" spans="2:32" ht="18" customHeight="1" x14ac:dyDescent="0.4">
      <c r="C39" s="139" t="s">
        <v>30</v>
      </c>
      <c r="D39" s="140"/>
      <c r="E39" s="140"/>
      <c r="F39" s="188" t="s">
        <v>40</v>
      </c>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90"/>
    </row>
    <row r="40" spans="2:32" ht="18" customHeight="1" x14ac:dyDescent="0.4">
      <c r="C40" s="141"/>
      <c r="D40" s="142"/>
      <c r="E40" s="142"/>
      <c r="F40" s="191" t="s">
        <v>54</v>
      </c>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3"/>
    </row>
    <row r="41" spans="2:32" ht="18" customHeight="1" x14ac:dyDescent="0.4">
      <c r="B41" s="1" t="s">
        <v>41</v>
      </c>
    </row>
    <row r="42" spans="2:32" ht="18" customHeight="1" x14ac:dyDescent="0.4">
      <c r="C42" s="194" t="s">
        <v>45</v>
      </c>
      <c r="D42" s="194"/>
      <c r="E42" s="194"/>
      <c r="F42" s="187"/>
      <c r="G42" s="187"/>
      <c r="H42" s="11" t="s">
        <v>42</v>
      </c>
      <c r="K42" s="194" t="s">
        <v>44</v>
      </c>
      <c r="L42" s="194"/>
      <c r="M42" s="194"/>
      <c r="N42" s="187"/>
      <c r="O42" s="187"/>
      <c r="P42" s="11" t="s">
        <v>42</v>
      </c>
      <c r="R42" s="194" t="s">
        <v>43</v>
      </c>
      <c r="S42" s="194"/>
      <c r="T42" s="194"/>
      <c r="U42" s="187"/>
      <c r="V42" s="187"/>
      <c r="W42" s="11" t="s">
        <v>42</v>
      </c>
    </row>
    <row r="43" spans="2:32" ht="18" customHeight="1" x14ac:dyDescent="0.4">
      <c r="B43" s="43" t="s">
        <v>51</v>
      </c>
    </row>
    <row r="44" spans="2:32" ht="18" customHeight="1" x14ac:dyDescent="0.4">
      <c r="B44" s="1" t="s">
        <v>52</v>
      </c>
      <c r="C44" s="12"/>
    </row>
    <row r="45" spans="2:32" s="18" customFormat="1" ht="14.45" customHeight="1" x14ac:dyDescent="0.4">
      <c r="B45" s="206" t="s">
        <v>31</v>
      </c>
      <c r="C45" s="27"/>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95"/>
    </row>
    <row r="46" spans="2:32" s="18" customFormat="1" ht="18.75" x14ac:dyDescent="0.4">
      <c r="B46" s="207"/>
      <c r="C46" s="14"/>
      <c r="D46" s="107" t="str">
        <f>D32</f>
        <v>「改訂4版 公共調達と会計検査」</v>
      </c>
      <c r="E46" s="108"/>
      <c r="F46" s="108"/>
      <c r="G46" s="108"/>
      <c r="H46" s="108"/>
      <c r="I46" s="108"/>
      <c r="J46" s="108"/>
      <c r="K46" s="108"/>
      <c r="L46" s="108"/>
      <c r="M46" s="108"/>
      <c r="N46" s="108"/>
      <c r="O46" s="96"/>
      <c r="P46" s="225">
        <f>+O32</f>
        <v>4200</v>
      </c>
      <c r="Q46" s="226"/>
      <c r="R46" s="226"/>
      <c r="S46" s="110"/>
      <c r="T46" s="63" t="s">
        <v>16</v>
      </c>
      <c r="V46" s="22"/>
      <c r="W46" s="81" t="s">
        <v>15</v>
      </c>
      <c r="X46" s="187"/>
      <c r="Y46" s="187"/>
      <c r="Z46" s="121" t="s">
        <v>14</v>
      </c>
      <c r="AA46" s="121"/>
      <c r="AB46" s="81" t="s">
        <v>12</v>
      </c>
      <c r="AC46" s="123">
        <f>+P46*X46</f>
        <v>0</v>
      </c>
      <c r="AD46" s="123"/>
      <c r="AE46" s="123"/>
      <c r="AF46" s="97" t="s">
        <v>53</v>
      </c>
    </row>
    <row r="47" spans="2:32" s="18" customFormat="1" ht="18.75" x14ac:dyDescent="0.4">
      <c r="B47" s="207"/>
      <c r="C47" s="25"/>
      <c r="D47" s="107" t="str">
        <f>D33</f>
        <v>「改訂14版 公共工事と会計検査」</v>
      </c>
      <c r="E47" s="108"/>
      <c r="F47" s="108"/>
      <c r="G47" s="108"/>
      <c r="H47" s="108"/>
      <c r="I47" s="108"/>
      <c r="J47" s="108"/>
      <c r="K47" s="108"/>
      <c r="L47" s="108"/>
      <c r="M47" s="108"/>
      <c r="N47" s="108"/>
      <c r="O47" s="96"/>
      <c r="P47" s="109">
        <f>+O33</f>
        <v>4500</v>
      </c>
      <c r="Q47" s="110"/>
      <c r="R47" s="110"/>
      <c r="S47" s="110"/>
      <c r="T47" s="63" t="s">
        <v>16</v>
      </c>
      <c r="V47" s="60"/>
      <c r="W47" s="81" t="s">
        <v>15</v>
      </c>
      <c r="X47" s="187"/>
      <c r="Y47" s="187"/>
      <c r="Z47" s="121" t="s">
        <v>14</v>
      </c>
      <c r="AA47" s="121"/>
      <c r="AB47" s="81" t="s">
        <v>12</v>
      </c>
      <c r="AC47" s="123">
        <f>+P47*X47</f>
        <v>0</v>
      </c>
      <c r="AD47" s="123"/>
      <c r="AE47" s="123"/>
      <c r="AF47" s="97" t="s">
        <v>53</v>
      </c>
    </row>
    <row r="48" spans="2:32" s="18" customFormat="1" ht="16.5" x14ac:dyDescent="0.4">
      <c r="B48" s="207"/>
      <c r="C48" s="67"/>
      <c r="D48" s="80"/>
      <c r="E48" s="3"/>
      <c r="F48" s="3"/>
      <c r="G48" s="3"/>
      <c r="H48" s="3"/>
      <c r="I48" s="3"/>
      <c r="J48" s="3"/>
      <c r="K48" s="3"/>
      <c r="L48" s="3"/>
      <c r="M48" s="3"/>
      <c r="N48" s="80"/>
      <c r="O48" s="2"/>
      <c r="P48" s="79"/>
      <c r="Q48" s="79"/>
      <c r="R48" s="79"/>
      <c r="S48" s="2"/>
      <c r="T48" s="80"/>
      <c r="U48" s="94" t="s">
        <v>33</v>
      </c>
      <c r="V48" s="80"/>
      <c r="W48" s="81"/>
      <c r="X48" s="80" t="s">
        <v>34</v>
      </c>
      <c r="Y48" s="80"/>
      <c r="Z48" s="81"/>
      <c r="AA48" s="81"/>
      <c r="AB48" s="81"/>
      <c r="AC48" s="123">
        <v>450</v>
      </c>
      <c r="AD48" s="123"/>
      <c r="AE48" s="123"/>
      <c r="AF48" s="97" t="s">
        <v>53</v>
      </c>
    </row>
    <row r="49" spans="2:35" s="18" customFormat="1" ht="16.5" x14ac:dyDescent="0.4">
      <c r="B49" s="207"/>
      <c r="C49" s="25"/>
      <c r="D49" s="80"/>
      <c r="E49" s="3"/>
      <c r="F49" s="3"/>
      <c r="G49" s="3"/>
      <c r="H49" s="3"/>
      <c r="I49" s="3"/>
      <c r="J49" s="3"/>
      <c r="K49" s="3"/>
      <c r="L49" s="3"/>
      <c r="M49" s="3"/>
      <c r="N49" s="80"/>
      <c r="O49" s="94"/>
      <c r="P49" s="79"/>
      <c r="Q49" s="79"/>
      <c r="R49" s="79"/>
      <c r="S49" s="80"/>
      <c r="T49" s="80"/>
      <c r="U49" s="80"/>
      <c r="V49" s="80"/>
      <c r="W49" s="81"/>
      <c r="X49" s="80"/>
      <c r="Y49" s="102"/>
      <c r="Z49" s="103"/>
      <c r="AA49" s="103"/>
      <c r="AB49" s="103"/>
      <c r="AC49" s="104"/>
      <c r="AD49" s="104"/>
      <c r="AE49" s="104"/>
      <c r="AF49" s="97"/>
    </row>
    <row r="50" spans="2:35" s="18" customFormat="1" ht="18" customHeight="1" x14ac:dyDescent="0.4">
      <c r="B50" s="208"/>
      <c r="C50" s="24"/>
      <c r="D50" s="98"/>
      <c r="E50" s="9"/>
      <c r="F50" s="9"/>
      <c r="G50" s="9"/>
      <c r="H50" s="9"/>
      <c r="I50" s="9"/>
      <c r="J50" s="9"/>
      <c r="K50" s="9"/>
      <c r="L50" s="9"/>
      <c r="M50" s="9"/>
      <c r="N50" s="98"/>
      <c r="O50" s="99"/>
      <c r="P50" s="85"/>
      <c r="Q50" s="85"/>
      <c r="R50" s="85"/>
      <c r="S50" s="98"/>
      <c r="T50" s="98"/>
      <c r="U50" s="98"/>
      <c r="V50" s="98"/>
      <c r="W50" s="84"/>
      <c r="X50" s="98"/>
      <c r="Y50" s="105"/>
      <c r="Z50" s="186" t="s">
        <v>49</v>
      </c>
      <c r="AA50" s="186"/>
      <c r="AB50" s="186"/>
      <c r="AC50" s="185">
        <f>IF(SUM(AC46:AE47)=0,0,SUM(AC46:AE49))</f>
        <v>0</v>
      </c>
      <c r="AD50" s="185"/>
      <c r="AE50" s="185"/>
      <c r="AF50" s="106" t="s">
        <v>53</v>
      </c>
    </row>
    <row r="51" spans="2:35" ht="18" customHeight="1" x14ac:dyDescent="0.4">
      <c r="B51" s="18" t="s">
        <v>32</v>
      </c>
      <c r="C51" s="18"/>
      <c r="D51" s="18"/>
      <c r="E51" s="18"/>
      <c r="F51" s="18"/>
      <c r="G51" s="18"/>
      <c r="H51" s="18"/>
      <c r="I51" s="18"/>
      <c r="J51" s="18"/>
      <c r="K51" s="18"/>
      <c r="L51" s="18"/>
      <c r="M51" s="18"/>
      <c r="N51" s="18"/>
      <c r="O51" s="18"/>
      <c r="P51" s="18"/>
      <c r="Q51" s="18"/>
      <c r="R51" s="18"/>
      <c r="S51" s="18"/>
      <c r="T51" s="18"/>
      <c r="U51" s="18"/>
      <c r="V51" s="18"/>
      <c r="W51" s="18"/>
      <c r="X51" s="18"/>
      <c r="Y51" s="119" t="s">
        <v>105</v>
      </c>
      <c r="Z51" s="120"/>
      <c r="AA51" s="120"/>
      <c r="AB51" s="120"/>
      <c r="AC51" s="120"/>
      <c r="AD51" s="120"/>
      <c r="AE51" s="120"/>
      <c r="AF51" s="120"/>
    </row>
    <row r="52" spans="2:35" ht="36" customHeight="1" x14ac:dyDescent="0.4">
      <c r="B52" s="178"/>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80"/>
      <c r="AI52" s="11" t="b">
        <v>0</v>
      </c>
    </row>
    <row r="53" spans="2:35" ht="18" customHeight="1" x14ac:dyDescent="0.4">
      <c r="C53" s="69" t="s">
        <v>78</v>
      </c>
      <c r="D53" s="68"/>
      <c r="H53" s="11" t="s">
        <v>81</v>
      </c>
      <c r="L53" s="68"/>
      <c r="M53" s="68"/>
      <c r="AA53" s="77"/>
      <c r="AB53" s="77"/>
      <c r="AC53" s="77"/>
      <c r="AD53" s="77"/>
      <c r="AE53" s="77"/>
    </row>
    <row r="54" spans="2:35" ht="18" customHeight="1" x14ac:dyDescent="0.4">
      <c r="H54" s="11" t="s">
        <v>79</v>
      </c>
      <c r="AA54" s="68"/>
      <c r="AC54" s="78" t="s">
        <v>82</v>
      </c>
      <c r="AD54" s="68"/>
      <c r="AE54" s="68"/>
    </row>
    <row r="55" spans="2:35" ht="18" customHeight="1" x14ac:dyDescent="0.4">
      <c r="C55" s="11" t="s">
        <v>83</v>
      </c>
      <c r="AA55" s="68"/>
      <c r="AB55" s="68"/>
      <c r="AC55" s="68"/>
      <c r="AD55" s="68"/>
      <c r="AE55" s="68"/>
    </row>
    <row r="56" spans="2:35" ht="18" customHeight="1" x14ac:dyDescent="0.4">
      <c r="C56" s="11" t="s">
        <v>80</v>
      </c>
      <c r="AD56" s="68"/>
      <c r="AE56" s="68"/>
    </row>
    <row r="57" spans="2:35" ht="18" hidden="1" customHeight="1" x14ac:dyDescent="0.4"/>
    <row r="58" spans="2:35" ht="18" hidden="1" customHeight="1" x14ac:dyDescent="0.4"/>
    <row r="59" spans="2:35" ht="18" hidden="1" customHeight="1" x14ac:dyDescent="0.4"/>
    <row r="60" spans="2:35" ht="18" hidden="1" customHeight="1" x14ac:dyDescent="0.4"/>
    <row r="61" spans="2:35" ht="18" hidden="1" customHeight="1" x14ac:dyDescent="0.4"/>
    <row r="62" spans="2:35" ht="18" hidden="1" customHeight="1" x14ac:dyDescent="0.4"/>
    <row r="63" spans="2:35" ht="18" hidden="1" customHeight="1" x14ac:dyDescent="0.4"/>
    <row r="64" spans="2:35" ht="18" hidden="1" customHeight="1" x14ac:dyDescent="0.4"/>
    <row r="65" ht="18" hidden="1" customHeight="1" x14ac:dyDescent="0.4"/>
    <row r="66" ht="18" hidden="1" customHeight="1" x14ac:dyDescent="0.4"/>
    <row r="67" ht="18" hidden="1" customHeight="1" x14ac:dyDescent="0.4"/>
  </sheetData>
  <sheetProtection sheet="1" selectLockedCells="1"/>
  <mergeCells count="122">
    <mergeCell ref="AB29:AD29"/>
    <mergeCell ref="W30:X30"/>
    <mergeCell ref="W29:X29"/>
    <mergeCell ref="R33:U33"/>
    <mergeCell ref="W33:X33"/>
    <mergeCell ref="R29:U29"/>
    <mergeCell ref="K23:R23"/>
    <mergeCell ref="O33:Q33"/>
    <mergeCell ref="X26:AF27"/>
    <mergeCell ref="O30:Q30"/>
    <mergeCell ref="Y33:Z33"/>
    <mergeCell ref="AB33:AD33"/>
    <mergeCell ref="O29:Q29"/>
    <mergeCell ref="W32:X32"/>
    <mergeCell ref="C22:J23"/>
    <mergeCell ref="K22:R22"/>
    <mergeCell ref="S22:W23"/>
    <mergeCell ref="S18:W19"/>
    <mergeCell ref="S16:W17"/>
    <mergeCell ref="X46:Y46"/>
    <mergeCell ref="Z46:AA46"/>
    <mergeCell ref="O34:Q34"/>
    <mergeCell ref="D46:N46"/>
    <mergeCell ref="P46:S46"/>
    <mergeCell ref="C20:J21"/>
    <mergeCell ref="K19:R19"/>
    <mergeCell ref="S26:W27"/>
    <mergeCell ref="K20:R20"/>
    <mergeCell ref="S20:W21"/>
    <mergeCell ref="K21:R21"/>
    <mergeCell ref="B2:Q2"/>
    <mergeCell ref="R2:AF2"/>
    <mergeCell ref="O14:U14"/>
    <mergeCell ref="B45:B50"/>
    <mergeCell ref="X47:Y47"/>
    <mergeCell ref="R42:T42"/>
    <mergeCell ref="AB28:AD28"/>
    <mergeCell ref="R28:U28"/>
    <mergeCell ref="B22:B23"/>
    <mergeCell ref="B24:B25"/>
    <mergeCell ref="B26:B27"/>
    <mergeCell ref="X18:AF19"/>
    <mergeCell ref="X20:AF21"/>
    <mergeCell ref="X22:AF23"/>
    <mergeCell ref="X24:AF25"/>
    <mergeCell ref="AB32:AD32"/>
    <mergeCell ref="Y28:Z28"/>
    <mergeCell ref="O32:Q32"/>
    <mergeCell ref="R32:U32"/>
    <mergeCell ref="Y11:AF11"/>
    <mergeCell ref="X16:AF17"/>
    <mergeCell ref="F12:AF12"/>
    <mergeCell ref="R30:U30"/>
    <mergeCell ref="Y29:Z29"/>
    <mergeCell ref="B52:AF52"/>
    <mergeCell ref="R3:AF3"/>
    <mergeCell ref="R4:AF4"/>
    <mergeCell ref="AC50:AE50"/>
    <mergeCell ref="Z50:AB50"/>
    <mergeCell ref="AC48:AE48"/>
    <mergeCell ref="U42:V42"/>
    <mergeCell ref="F39:AE39"/>
    <mergeCell ref="F40:AE40"/>
    <mergeCell ref="C42:E42"/>
    <mergeCell ref="F42:G42"/>
    <mergeCell ref="K42:M42"/>
    <mergeCell ref="N42:O42"/>
    <mergeCell ref="B20:B21"/>
    <mergeCell ref="B13:AF13"/>
    <mergeCell ref="K17:R17"/>
    <mergeCell ref="K16:R16"/>
    <mergeCell ref="K18:R18"/>
    <mergeCell ref="C18:J19"/>
    <mergeCell ref="AC47:AE47"/>
    <mergeCell ref="AC46:AE46"/>
    <mergeCell ref="K27:R27"/>
    <mergeCell ref="Y14:AF14"/>
    <mergeCell ref="E14:K14"/>
    <mergeCell ref="B3:Q3"/>
    <mergeCell ref="B16:B17"/>
    <mergeCell ref="B18:B19"/>
    <mergeCell ref="V14:X14"/>
    <mergeCell ref="L14:N14"/>
    <mergeCell ref="E6:K6"/>
    <mergeCell ref="B6:D6"/>
    <mergeCell ref="E9:R9"/>
    <mergeCell ref="E10:R11"/>
    <mergeCell ref="B14:D14"/>
    <mergeCell ref="B9:D9"/>
    <mergeCell ref="B8:AF8"/>
    <mergeCell ref="S9:U11"/>
    <mergeCell ref="B10:D11"/>
    <mergeCell ref="V9:X9"/>
    <mergeCell ref="V10:X10"/>
    <mergeCell ref="V11:X11"/>
    <mergeCell ref="Y9:AF9"/>
    <mergeCell ref="Y10:AF10"/>
    <mergeCell ref="B12:D12"/>
    <mergeCell ref="D47:N47"/>
    <mergeCell ref="P47:S47"/>
    <mergeCell ref="C16:J17"/>
    <mergeCell ref="S6:X6"/>
    <mergeCell ref="Y6:AF6"/>
    <mergeCell ref="Y51:AF51"/>
    <mergeCell ref="Y32:Z32"/>
    <mergeCell ref="O28:Q28"/>
    <mergeCell ref="W28:X28"/>
    <mergeCell ref="R34:U34"/>
    <mergeCell ref="W34:X34"/>
    <mergeCell ref="Y34:Z34"/>
    <mergeCell ref="AB34:AD34"/>
    <mergeCell ref="C24:J25"/>
    <mergeCell ref="K24:R24"/>
    <mergeCell ref="S24:W25"/>
    <mergeCell ref="K25:R25"/>
    <mergeCell ref="AA35:AD35"/>
    <mergeCell ref="C39:E40"/>
    <mergeCell ref="Z47:AA47"/>
    <mergeCell ref="Y30:Z30"/>
    <mergeCell ref="AB30:AD30"/>
    <mergeCell ref="C26:J27"/>
    <mergeCell ref="K26:R26"/>
  </mergeCells>
  <phoneticPr fontId="1" type="halfwidthKatakana"/>
  <conditionalFormatting sqref="E6 E9:R11 Y9:AF11 E14 O14 Y14 F42 N42 U42 X46:Y47 B52 F12 B13 C18 K18:K19 X18:AF27">
    <cfRule type="expression" dxfId="35" priority="46">
      <formula>B6&lt;&gt;""</formula>
    </cfRule>
    <cfRule type="expression" dxfId="34" priority="52">
      <formula>B6=""</formula>
    </cfRule>
  </conditionalFormatting>
  <conditionalFormatting sqref="C22 K22:K23">
    <cfRule type="expression" dxfId="33" priority="41">
      <formula>C22&lt;&gt;""</formula>
    </cfRule>
    <cfRule type="expression" dxfId="32" priority="42">
      <formula>C22=""</formula>
    </cfRule>
  </conditionalFormatting>
  <conditionalFormatting sqref="C24 K24:K25">
    <cfRule type="expression" dxfId="31" priority="39">
      <formula>C24&lt;&gt;""</formula>
    </cfRule>
    <cfRule type="expression" dxfId="30" priority="40">
      <formula>C24=""</formula>
    </cfRule>
  </conditionalFormatting>
  <conditionalFormatting sqref="C26 K26:K27">
    <cfRule type="expression" dxfId="29" priority="38">
      <formula>C26=""</formula>
    </cfRule>
  </conditionalFormatting>
  <conditionalFormatting sqref="C20 K20:K21">
    <cfRule type="expression" dxfId="28" priority="43">
      <formula>C20&lt;&gt;""</formula>
    </cfRule>
    <cfRule type="expression" dxfId="27" priority="44">
      <formula>C20=""</formula>
    </cfRule>
  </conditionalFormatting>
  <conditionalFormatting sqref="C26 K26:K27">
    <cfRule type="expression" dxfId="26" priority="37">
      <formula>C26&lt;&gt;""</formula>
    </cfRule>
  </conditionalFormatting>
  <conditionalFormatting sqref="S18:W27">
    <cfRule type="expression" dxfId="25" priority="3">
      <formula>S18=""</formula>
    </cfRule>
    <cfRule type="expression" dxfId="24" priority="4">
      <formula>S18&lt;&gt;""</formula>
    </cfRule>
  </conditionalFormatting>
  <conditionalFormatting sqref="Y6:AF6">
    <cfRule type="expression" dxfId="23" priority="1">
      <formula>Y6=""</formula>
    </cfRule>
    <cfRule type="expression" dxfId="22" priority="2">
      <formula>Y6&lt;&gt;""</formula>
    </cfRule>
  </conditionalFormatting>
  <dataValidations count="5">
    <dataValidation imeMode="fullKatakana" allowBlank="1" showInputMessage="1" showErrorMessage="1" sqref="K24 K22 K20 K26 K18 E9:R9 Y10:AF10"/>
    <dataValidation imeMode="off" allowBlank="1" showInputMessage="1" showErrorMessage="1" sqref="F12:AF12 E14:K14 O14:U14 Y14:AF14"/>
    <dataValidation type="list" imeMode="fullKatakana" allowBlank="1" showInputMessage="1" showErrorMessage="1" sqref="S18:W27">
      <formula1>$AI$17:$AI$20</formula1>
    </dataValidation>
    <dataValidation imeMode="hiragana" allowBlank="1" showInputMessage="1" showErrorMessage="1" sqref="E10:R11 Y6:AF6 Y9:AF9 Y11:AF11 B13:AF13 K19:R19 K21:R21 K23:R23 K25:R25 C18:J27 K27:R27 B52:AF52"/>
    <dataValidation type="list" allowBlank="1" showInputMessage="1" showErrorMessage="1" sqref="X18:AF27">
      <formula1>$AI$22:$AI$25</formula1>
    </dataValidation>
  </dataValidations>
  <hyperlinks>
    <hyperlink ref="B3" r:id="rId1" display="er-touhoku-info11@zai-keicho.or.jp"/>
    <hyperlink ref="B3:Q3" r:id="rId2" display="er-tohoku-info11@zai-keicho.or.jp"/>
  </hyperlinks>
  <printOptions horizontalCentered="1" verticalCentered="1"/>
  <pageMargins left="0.59055118110236227" right="0.39370078740157483" top="0.59055118110236227" bottom="0.19685039370078741" header="0.31496062992125984" footer="0.19685039370078741"/>
  <pageSetup paperSize="9" scale="87" orientation="portrait" horizontalDpi="300" verticalDpi="300" r:id="rId3"/>
  <headerFooter>
    <oddHeader>&amp;L&amp;"游明朝,標準"　　一般財団法人 経済調査会 東北支部行&amp;C&amp;"ＭＳ ゴシック,標準"&amp;18 　　　　　　　　　　　　　　ＦＡＸ：０２２-２６４-３０８６</oddHeader>
  </headerFooter>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XFC54"/>
  <sheetViews>
    <sheetView showGridLines="0" showRowColHeaders="0" zoomScale="115" zoomScaleNormal="115" workbookViewId="0"/>
  </sheetViews>
  <sheetFormatPr defaultColWidth="0" defaultRowHeight="18" customHeight="1" zeroHeight="1" x14ac:dyDescent="0.4"/>
  <cols>
    <col min="1" max="1" width="2.75" style="45" customWidth="1"/>
    <col min="2" max="32" width="2.875" style="45" customWidth="1"/>
    <col min="33" max="33" width="0.25" style="45" customWidth="1"/>
    <col min="34" max="16383" width="8.75" style="45" hidden="1"/>
    <col min="16384" max="16384" width="2.75" style="45" customWidth="1"/>
  </cols>
  <sheetData>
    <row r="1" spans="1:32" ht="18" customHeight="1" thickBot="1" x14ac:dyDescent="0.45">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row>
    <row r="2" spans="1:32" ht="18" customHeight="1" thickTop="1" x14ac:dyDescent="0.4">
      <c r="A2" s="11"/>
      <c r="B2" s="201" t="s">
        <v>35</v>
      </c>
      <c r="C2" s="202"/>
      <c r="D2" s="202"/>
      <c r="E2" s="202"/>
      <c r="F2" s="202"/>
      <c r="G2" s="202"/>
      <c r="H2" s="202"/>
      <c r="I2" s="202"/>
      <c r="J2" s="202"/>
      <c r="K2" s="202"/>
      <c r="L2" s="202"/>
      <c r="M2" s="202"/>
      <c r="N2" s="202"/>
      <c r="O2" s="202"/>
      <c r="P2" s="202"/>
      <c r="Q2" s="203"/>
      <c r="R2" s="204" t="s">
        <v>36</v>
      </c>
      <c r="S2" s="204"/>
      <c r="T2" s="204"/>
      <c r="U2" s="204"/>
      <c r="V2" s="204"/>
      <c r="W2" s="204"/>
      <c r="X2" s="204"/>
      <c r="Y2" s="204"/>
      <c r="Z2" s="204"/>
      <c r="AA2" s="204"/>
      <c r="AB2" s="204"/>
      <c r="AC2" s="204"/>
      <c r="AD2" s="204"/>
      <c r="AE2" s="204"/>
      <c r="AF2" s="205"/>
    </row>
    <row r="3" spans="1:32" s="46" customFormat="1" ht="18" customHeight="1" x14ac:dyDescent="0.4">
      <c r="A3" s="20"/>
      <c r="B3" s="247" t="s">
        <v>65</v>
      </c>
      <c r="C3" s="248"/>
      <c r="D3" s="248"/>
      <c r="E3" s="248"/>
      <c r="F3" s="248"/>
      <c r="G3" s="248"/>
      <c r="H3" s="248"/>
      <c r="I3" s="248"/>
      <c r="J3" s="248"/>
      <c r="K3" s="248"/>
      <c r="L3" s="248"/>
      <c r="M3" s="248"/>
      <c r="N3" s="248"/>
      <c r="O3" s="248"/>
      <c r="P3" s="248"/>
      <c r="Q3" s="249"/>
      <c r="R3" s="181" t="s">
        <v>0</v>
      </c>
      <c r="S3" s="181"/>
      <c r="T3" s="181"/>
      <c r="U3" s="181"/>
      <c r="V3" s="181"/>
      <c r="W3" s="181"/>
      <c r="X3" s="181"/>
      <c r="Y3" s="181"/>
      <c r="Z3" s="181"/>
      <c r="AA3" s="181"/>
      <c r="AB3" s="181"/>
      <c r="AC3" s="181"/>
      <c r="AD3" s="181"/>
      <c r="AE3" s="181"/>
      <c r="AF3" s="182"/>
    </row>
    <row r="4" spans="1:32" s="47" customFormat="1" ht="18" customHeight="1" thickBot="1" x14ac:dyDescent="0.45">
      <c r="A4" s="19"/>
      <c r="B4" s="34"/>
      <c r="C4" s="35"/>
      <c r="D4" s="35" t="s">
        <v>38</v>
      </c>
      <c r="E4" s="35"/>
      <c r="F4" s="35"/>
      <c r="G4" s="36" t="s">
        <v>74</v>
      </c>
      <c r="H4" s="35"/>
      <c r="I4" s="35"/>
      <c r="J4" s="35"/>
      <c r="K4" s="35"/>
      <c r="L4" s="35"/>
      <c r="M4" s="35"/>
      <c r="N4" s="35"/>
      <c r="O4" s="35"/>
      <c r="P4" s="35"/>
      <c r="Q4" s="37"/>
      <c r="R4" s="183" t="s">
        <v>37</v>
      </c>
      <c r="S4" s="183"/>
      <c r="T4" s="183"/>
      <c r="U4" s="183"/>
      <c r="V4" s="183"/>
      <c r="W4" s="183"/>
      <c r="X4" s="183"/>
      <c r="Y4" s="183"/>
      <c r="Z4" s="183"/>
      <c r="AA4" s="183"/>
      <c r="AB4" s="183"/>
      <c r="AC4" s="183"/>
      <c r="AD4" s="183"/>
      <c r="AE4" s="183"/>
      <c r="AF4" s="184"/>
    </row>
    <row r="5" spans="1:32" ht="6" customHeight="1" thickTop="1" x14ac:dyDescent="0.4">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1:32" s="48" customFormat="1" ht="18" customHeight="1" x14ac:dyDescent="0.4">
      <c r="A6" s="38"/>
      <c r="B6" s="150" t="s">
        <v>48</v>
      </c>
      <c r="C6" s="150"/>
      <c r="D6" s="150"/>
      <c r="E6" s="152">
        <f ca="1">+TODAY()</f>
        <v>44904</v>
      </c>
      <c r="F6" s="152"/>
      <c r="G6" s="152"/>
      <c r="H6" s="152"/>
      <c r="I6" s="152"/>
      <c r="J6" s="152"/>
      <c r="K6" s="152"/>
      <c r="L6" s="42"/>
      <c r="M6" s="42"/>
      <c r="N6" s="42"/>
      <c r="O6" s="42"/>
      <c r="P6" s="42"/>
      <c r="Q6" s="42"/>
      <c r="R6" s="42"/>
      <c r="S6" s="42"/>
      <c r="T6" s="42"/>
      <c r="U6" s="42"/>
      <c r="V6" s="42"/>
      <c r="W6" s="42"/>
      <c r="X6" s="42"/>
      <c r="Y6" s="42"/>
      <c r="Z6" s="42"/>
      <c r="AA6" s="42"/>
      <c r="AB6" s="42"/>
      <c r="AC6" s="42"/>
      <c r="AD6" s="42"/>
      <c r="AE6" s="42"/>
      <c r="AF6" s="42"/>
    </row>
    <row r="7" spans="1:32" s="48" customFormat="1" ht="6" customHeight="1" x14ac:dyDescent="0.4">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row>
    <row r="8" spans="1:32" s="48" customFormat="1" ht="30" customHeight="1" x14ac:dyDescent="0.4">
      <c r="A8" s="38"/>
      <c r="B8" s="250" t="str">
        <f>+"『改訂3版　設計業務等標準積算基準書の解説』説明会　"&amp;G4</f>
        <v>『改訂3版　設計業務等標準積算基準書の解説』説明会　受講申込書（9/7 仙台開催）</v>
      </c>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row>
    <row r="9" spans="1:32" s="49" customFormat="1" ht="19.899999999999999" customHeight="1" x14ac:dyDescent="0.4">
      <c r="A9" s="40"/>
      <c r="B9" s="159" t="s">
        <v>18</v>
      </c>
      <c r="C9" s="160"/>
      <c r="D9" s="160"/>
      <c r="E9" s="251" t="s">
        <v>62</v>
      </c>
      <c r="F9" s="252"/>
      <c r="G9" s="252"/>
      <c r="H9" s="252"/>
      <c r="I9" s="252"/>
      <c r="J9" s="252"/>
      <c r="K9" s="252"/>
      <c r="L9" s="252"/>
      <c r="M9" s="252"/>
      <c r="N9" s="252"/>
      <c r="O9" s="252"/>
      <c r="P9" s="252"/>
      <c r="Q9" s="252"/>
      <c r="R9" s="252"/>
      <c r="S9" s="162" t="s">
        <v>23</v>
      </c>
      <c r="T9" s="162"/>
      <c r="U9" s="163"/>
      <c r="V9" s="166" t="s">
        <v>17</v>
      </c>
      <c r="W9" s="150"/>
      <c r="X9" s="167"/>
      <c r="Y9" s="253" t="s">
        <v>55</v>
      </c>
      <c r="Z9" s="254"/>
      <c r="AA9" s="254"/>
      <c r="AB9" s="254"/>
      <c r="AC9" s="254"/>
      <c r="AD9" s="254"/>
      <c r="AE9" s="254"/>
      <c r="AF9" s="254"/>
    </row>
    <row r="10" spans="1:32" s="49" customFormat="1" ht="19.899999999999999" customHeight="1" x14ac:dyDescent="0.4">
      <c r="A10" s="40"/>
      <c r="B10" s="164" t="s">
        <v>24</v>
      </c>
      <c r="C10" s="164"/>
      <c r="D10" s="165"/>
      <c r="E10" s="255" t="s">
        <v>61</v>
      </c>
      <c r="F10" s="256"/>
      <c r="G10" s="256"/>
      <c r="H10" s="256"/>
      <c r="I10" s="256"/>
      <c r="J10" s="256"/>
      <c r="K10" s="256"/>
      <c r="L10" s="256"/>
      <c r="M10" s="256"/>
      <c r="N10" s="256"/>
      <c r="O10" s="256"/>
      <c r="P10" s="256"/>
      <c r="Q10" s="256"/>
      <c r="R10" s="256"/>
      <c r="S10" s="162"/>
      <c r="T10" s="162"/>
      <c r="U10" s="163"/>
      <c r="V10" s="168" t="s">
        <v>18</v>
      </c>
      <c r="W10" s="169"/>
      <c r="X10" s="170"/>
      <c r="Y10" s="251" t="s">
        <v>56</v>
      </c>
      <c r="Z10" s="252"/>
      <c r="AA10" s="252"/>
      <c r="AB10" s="252"/>
      <c r="AC10" s="252"/>
      <c r="AD10" s="252"/>
      <c r="AE10" s="252"/>
      <c r="AF10" s="252"/>
    </row>
    <row r="11" spans="1:32" s="49" customFormat="1" ht="19.899999999999999" customHeight="1" x14ac:dyDescent="0.4">
      <c r="A11" s="40"/>
      <c r="B11" s="162"/>
      <c r="C11" s="162"/>
      <c r="D11" s="163"/>
      <c r="E11" s="257"/>
      <c r="F11" s="258"/>
      <c r="G11" s="258"/>
      <c r="H11" s="258"/>
      <c r="I11" s="258"/>
      <c r="J11" s="258"/>
      <c r="K11" s="258"/>
      <c r="L11" s="258"/>
      <c r="M11" s="258"/>
      <c r="N11" s="258"/>
      <c r="O11" s="258"/>
      <c r="P11" s="258"/>
      <c r="Q11" s="258"/>
      <c r="R11" s="258"/>
      <c r="S11" s="162"/>
      <c r="T11" s="162"/>
      <c r="U11" s="163"/>
      <c r="V11" s="171" t="s">
        <v>19</v>
      </c>
      <c r="W11" s="172"/>
      <c r="X11" s="173"/>
      <c r="Y11" s="259" t="s">
        <v>57</v>
      </c>
      <c r="Z11" s="260"/>
      <c r="AA11" s="260"/>
      <c r="AB11" s="260"/>
      <c r="AC11" s="260"/>
      <c r="AD11" s="260"/>
      <c r="AE11" s="260"/>
      <c r="AF11" s="260"/>
    </row>
    <row r="12" spans="1:32" s="49" customFormat="1" ht="19.899999999999999" customHeight="1" x14ac:dyDescent="0.4">
      <c r="A12" s="40"/>
      <c r="B12" s="176" t="s">
        <v>2</v>
      </c>
      <c r="C12" s="176"/>
      <c r="D12" s="177"/>
      <c r="E12" s="44" t="s">
        <v>3</v>
      </c>
      <c r="F12" s="240">
        <v>9800011</v>
      </c>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row>
    <row r="13" spans="1:32" s="49" customFormat="1" ht="19.899999999999999" customHeight="1" x14ac:dyDescent="0.4">
      <c r="A13" s="40"/>
      <c r="B13" s="242" t="s">
        <v>58</v>
      </c>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row>
    <row r="14" spans="1:32" s="49" customFormat="1" ht="19.899999999999999" customHeight="1" x14ac:dyDescent="0.4">
      <c r="A14" s="40"/>
      <c r="B14" s="150" t="s">
        <v>20</v>
      </c>
      <c r="C14" s="150"/>
      <c r="D14" s="151"/>
      <c r="E14" s="245" t="s">
        <v>59</v>
      </c>
      <c r="F14" s="246"/>
      <c r="G14" s="246"/>
      <c r="H14" s="246"/>
      <c r="I14" s="246"/>
      <c r="J14" s="246"/>
      <c r="K14" s="246"/>
      <c r="L14" s="150" t="s">
        <v>21</v>
      </c>
      <c r="M14" s="150"/>
      <c r="N14" s="151"/>
      <c r="O14" s="245" t="s">
        <v>60</v>
      </c>
      <c r="P14" s="246"/>
      <c r="Q14" s="246"/>
      <c r="R14" s="246"/>
      <c r="S14" s="246"/>
      <c r="T14" s="246"/>
      <c r="U14" s="246"/>
      <c r="V14" s="150" t="s">
        <v>22</v>
      </c>
      <c r="W14" s="150"/>
      <c r="X14" s="151"/>
      <c r="Y14" s="243" t="s">
        <v>1</v>
      </c>
      <c r="Z14" s="244"/>
      <c r="AA14" s="244"/>
      <c r="AB14" s="244"/>
      <c r="AC14" s="244"/>
      <c r="AD14" s="244"/>
      <c r="AE14" s="244"/>
      <c r="AF14" s="244"/>
    </row>
    <row r="15" spans="1:32" s="50" customFormat="1" ht="6" customHeight="1" x14ac:dyDescent="0.4">
      <c r="A15" s="55"/>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row>
    <row r="16" spans="1:32" ht="18.75" x14ac:dyDescent="0.4">
      <c r="A16" s="11"/>
      <c r="B16" s="146" t="s">
        <v>4</v>
      </c>
      <c r="C16" s="111" t="s">
        <v>5</v>
      </c>
      <c r="D16" s="112"/>
      <c r="E16" s="112"/>
      <c r="F16" s="112"/>
      <c r="G16" s="112"/>
      <c r="H16" s="112"/>
      <c r="I16" s="112"/>
      <c r="J16" s="113"/>
      <c r="K16" s="111" t="s">
        <v>18</v>
      </c>
      <c r="L16" s="112"/>
      <c r="M16" s="112"/>
      <c r="N16" s="112"/>
      <c r="O16" s="112"/>
      <c r="P16" s="112"/>
      <c r="Q16" s="112"/>
      <c r="R16" s="113"/>
      <c r="S16" s="111" t="s">
        <v>66</v>
      </c>
      <c r="T16" s="112"/>
      <c r="U16" s="112"/>
      <c r="V16" s="112"/>
      <c r="W16" s="113"/>
      <c r="X16" s="219" t="s">
        <v>7</v>
      </c>
      <c r="Y16" s="219"/>
      <c r="Z16" s="219"/>
      <c r="AA16" s="219"/>
      <c r="AB16" s="219"/>
      <c r="AC16" s="219"/>
      <c r="AD16" s="219"/>
      <c r="AE16" s="219"/>
      <c r="AF16" s="220"/>
    </row>
    <row r="17" spans="1:32" ht="18.75" x14ac:dyDescent="0.4">
      <c r="A17" s="11"/>
      <c r="B17" s="147"/>
      <c r="C17" s="114"/>
      <c r="D17" s="115"/>
      <c r="E17" s="115"/>
      <c r="F17" s="115"/>
      <c r="G17" s="115"/>
      <c r="H17" s="115"/>
      <c r="I17" s="115"/>
      <c r="J17" s="116"/>
      <c r="K17" s="196" t="s">
        <v>6</v>
      </c>
      <c r="L17" s="115"/>
      <c r="M17" s="115"/>
      <c r="N17" s="115"/>
      <c r="O17" s="115"/>
      <c r="P17" s="115"/>
      <c r="Q17" s="115"/>
      <c r="R17" s="116"/>
      <c r="S17" s="114"/>
      <c r="T17" s="115"/>
      <c r="U17" s="115"/>
      <c r="V17" s="115"/>
      <c r="W17" s="116"/>
      <c r="X17" s="221"/>
      <c r="Y17" s="221"/>
      <c r="Z17" s="221"/>
      <c r="AA17" s="221"/>
      <c r="AB17" s="221"/>
      <c r="AC17" s="221"/>
      <c r="AD17" s="221"/>
      <c r="AE17" s="221"/>
      <c r="AF17" s="222"/>
    </row>
    <row r="18" spans="1:32" ht="15.75" customHeight="1" x14ac:dyDescent="0.4">
      <c r="A18" s="11"/>
      <c r="B18" s="148">
        <v>1</v>
      </c>
      <c r="C18" s="124"/>
      <c r="D18" s="235"/>
      <c r="E18" s="235"/>
      <c r="F18" s="235"/>
      <c r="G18" s="235"/>
      <c r="H18" s="235"/>
      <c r="I18" s="235"/>
      <c r="J18" s="236"/>
      <c r="K18" s="130"/>
      <c r="L18" s="235"/>
      <c r="M18" s="235"/>
      <c r="N18" s="235"/>
      <c r="O18" s="235"/>
      <c r="P18" s="235"/>
      <c r="Q18" s="235"/>
      <c r="R18" s="236"/>
      <c r="S18" s="131"/>
      <c r="T18" s="112"/>
      <c r="U18" s="112"/>
      <c r="V18" s="112"/>
      <c r="W18" s="113"/>
      <c r="X18" s="231" t="b">
        <v>0</v>
      </c>
      <c r="Y18" s="231"/>
      <c r="Z18" s="231"/>
      <c r="AA18" s="231"/>
      <c r="AB18" s="231"/>
      <c r="AC18" s="231"/>
      <c r="AD18" s="231"/>
      <c r="AE18" s="231"/>
      <c r="AF18" s="232"/>
    </row>
    <row r="19" spans="1:32" ht="18" customHeight="1" x14ac:dyDescent="0.4">
      <c r="A19" s="11"/>
      <c r="B19" s="149"/>
      <c r="C19" s="237"/>
      <c r="D19" s="238"/>
      <c r="E19" s="238"/>
      <c r="F19" s="238"/>
      <c r="G19" s="238"/>
      <c r="H19" s="238"/>
      <c r="I19" s="238"/>
      <c r="J19" s="239"/>
      <c r="K19" s="137"/>
      <c r="L19" s="238"/>
      <c r="M19" s="238"/>
      <c r="N19" s="238"/>
      <c r="O19" s="238"/>
      <c r="P19" s="238"/>
      <c r="Q19" s="238"/>
      <c r="R19" s="239"/>
      <c r="S19" s="114"/>
      <c r="T19" s="115"/>
      <c r="U19" s="115"/>
      <c r="V19" s="115"/>
      <c r="W19" s="116"/>
      <c r="X19" s="233"/>
      <c r="Y19" s="233"/>
      <c r="Z19" s="233"/>
      <c r="AA19" s="233"/>
      <c r="AB19" s="233"/>
      <c r="AC19" s="233"/>
      <c r="AD19" s="233"/>
      <c r="AE19" s="233"/>
      <c r="AF19" s="234"/>
    </row>
    <row r="20" spans="1:32" ht="15.75" customHeight="1" x14ac:dyDescent="0.4">
      <c r="A20" s="11"/>
      <c r="B20" s="148">
        <v>2</v>
      </c>
      <c r="C20" s="124"/>
      <c r="D20" s="235"/>
      <c r="E20" s="235"/>
      <c r="F20" s="235"/>
      <c r="G20" s="235"/>
      <c r="H20" s="235"/>
      <c r="I20" s="235"/>
      <c r="J20" s="236"/>
      <c r="K20" s="130"/>
      <c r="L20" s="235"/>
      <c r="M20" s="235"/>
      <c r="N20" s="235"/>
      <c r="O20" s="235"/>
      <c r="P20" s="235"/>
      <c r="Q20" s="235"/>
      <c r="R20" s="236"/>
      <c r="S20" s="131"/>
      <c r="T20" s="112"/>
      <c r="U20" s="112"/>
      <c r="V20" s="112"/>
      <c r="W20" s="113"/>
      <c r="X20" s="231" t="b">
        <v>0</v>
      </c>
      <c r="Y20" s="231"/>
      <c r="Z20" s="231"/>
      <c r="AA20" s="231"/>
      <c r="AB20" s="231"/>
      <c r="AC20" s="231"/>
      <c r="AD20" s="231"/>
      <c r="AE20" s="231"/>
      <c r="AF20" s="232"/>
    </row>
    <row r="21" spans="1:32" ht="18" customHeight="1" x14ac:dyDescent="0.4">
      <c r="A21" s="11"/>
      <c r="B21" s="149"/>
      <c r="C21" s="237"/>
      <c r="D21" s="238"/>
      <c r="E21" s="238"/>
      <c r="F21" s="238"/>
      <c r="G21" s="238"/>
      <c r="H21" s="238"/>
      <c r="I21" s="238"/>
      <c r="J21" s="239"/>
      <c r="K21" s="137"/>
      <c r="L21" s="238"/>
      <c r="M21" s="238"/>
      <c r="N21" s="238"/>
      <c r="O21" s="238"/>
      <c r="P21" s="238"/>
      <c r="Q21" s="238"/>
      <c r="R21" s="239"/>
      <c r="S21" s="114"/>
      <c r="T21" s="115"/>
      <c r="U21" s="115"/>
      <c r="V21" s="115"/>
      <c r="W21" s="116"/>
      <c r="X21" s="233"/>
      <c r="Y21" s="233"/>
      <c r="Z21" s="233"/>
      <c r="AA21" s="233"/>
      <c r="AB21" s="233"/>
      <c r="AC21" s="233"/>
      <c r="AD21" s="233"/>
      <c r="AE21" s="233"/>
      <c r="AF21" s="234"/>
    </row>
    <row r="22" spans="1:32" ht="15.75" customHeight="1" x14ac:dyDescent="0.4">
      <c r="A22" s="11"/>
      <c r="B22" s="148">
        <v>3</v>
      </c>
      <c r="C22" s="124"/>
      <c r="D22" s="235"/>
      <c r="E22" s="235"/>
      <c r="F22" s="235"/>
      <c r="G22" s="235"/>
      <c r="H22" s="235"/>
      <c r="I22" s="235"/>
      <c r="J22" s="236"/>
      <c r="K22" s="130"/>
      <c r="L22" s="235"/>
      <c r="M22" s="235"/>
      <c r="N22" s="235"/>
      <c r="O22" s="235"/>
      <c r="P22" s="235"/>
      <c r="Q22" s="235"/>
      <c r="R22" s="236"/>
      <c r="S22" s="131"/>
      <c r="T22" s="112"/>
      <c r="U22" s="112"/>
      <c r="V22" s="112"/>
      <c r="W22" s="113"/>
      <c r="X22" s="231" t="b">
        <v>0</v>
      </c>
      <c r="Y22" s="231"/>
      <c r="Z22" s="231"/>
      <c r="AA22" s="231"/>
      <c r="AB22" s="231"/>
      <c r="AC22" s="231"/>
      <c r="AD22" s="231"/>
      <c r="AE22" s="231"/>
      <c r="AF22" s="232"/>
    </row>
    <row r="23" spans="1:32" ht="18" customHeight="1" x14ac:dyDescent="0.4">
      <c r="A23" s="11"/>
      <c r="B23" s="149"/>
      <c r="C23" s="237"/>
      <c r="D23" s="238"/>
      <c r="E23" s="238"/>
      <c r="F23" s="238"/>
      <c r="G23" s="238"/>
      <c r="H23" s="238"/>
      <c r="I23" s="238"/>
      <c r="J23" s="239"/>
      <c r="K23" s="137"/>
      <c r="L23" s="238"/>
      <c r="M23" s="238"/>
      <c r="N23" s="238"/>
      <c r="O23" s="238"/>
      <c r="P23" s="238"/>
      <c r="Q23" s="238"/>
      <c r="R23" s="239"/>
      <c r="S23" s="114"/>
      <c r="T23" s="115"/>
      <c r="U23" s="115"/>
      <c r="V23" s="115"/>
      <c r="W23" s="116"/>
      <c r="X23" s="233"/>
      <c r="Y23" s="233"/>
      <c r="Z23" s="233"/>
      <c r="AA23" s="233"/>
      <c r="AB23" s="233"/>
      <c r="AC23" s="233"/>
      <c r="AD23" s="233"/>
      <c r="AE23" s="233"/>
      <c r="AF23" s="234"/>
    </row>
    <row r="24" spans="1:32" ht="15.75" customHeight="1" x14ac:dyDescent="0.4">
      <c r="A24" s="11"/>
      <c r="B24" s="148">
        <v>4</v>
      </c>
      <c r="C24" s="124"/>
      <c r="D24" s="235"/>
      <c r="E24" s="235"/>
      <c r="F24" s="235"/>
      <c r="G24" s="235"/>
      <c r="H24" s="235"/>
      <c r="I24" s="235"/>
      <c r="J24" s="236"/>
      <c r="K24" s="130"/>
      <c r="L24" s="235"/>
      <c r="M24" s="235"/>
      <c r="N24" s="235"/>
      <c r="O24" s="235"/>
      <c r="P24" s="235"/>
      <c r="Q24" s="235"/>
      <c r="R24" s="236"/>
      <c r="S24" s="131"/>
      <c r="T24" s="112"/>
      <c r="U24" s="112"/>
      <c r="V24" s="112"/>
      <c r="W24" s="113"/>
      <c r="X24" s="231" t="b">
        <v>0</v>
      </c>
      <c r="Y24" s="231"/>
      <c r="Z24" s="231"/>
      <c r="AA24" s="231"/>
      <c r="AB24" s="231"/>
      <c r="AC24" s="231"/>
      <c r="AD24" s="231"/>
      <c r="AE24" s="231"/>
      <c r="AF24" s="232"/>
    </row>
    <row r="25" spans="1:32" ht="18" customHeight="1" x14ac:dyDescent="0.4">
      <c r="A25" s="11"/>
      <c r="B25" s="149"/>
      <c r="C25" s="237"/>
      <c r="D25" s="238"/>
      <c r="E25" s="238"/>
      <c r="F25" s="238"/>
      <c r="G25" s="238"/>
      <c r="H25" s="238"/>
      <c r="I25" s="238"/>
      <c r="J25" s="239"/>
      <c r="K25" s="137"/>
      <c r="L25" s="238"/>
      <c r="M25" s="238"/>
      <c r="N25" s="238"/>
      <c r="O25" s="238"/>
      <c r="P25" s="238"/>
      <c r="Q25" s="238"/>
      <c r="R25" s="239"/>
      <c r="S25" s="114"/>
      <c r="T25" s="115"/>
      <c r="U25" s="115"/>
      <c r="V25" s="115"/>
      <c r="W25" s="116"/>
      <c r="X25" s="233"/>
      <c r="Y25" s="233"/>
      <c r="Z25" s="233"/>
      <c r="AA25" s="233"/>
      <c r="AB25" s="233"/>
      <c r="AC25" s="233"/>
      <c r="AD25" s="233"/>
      <c r="AE25" s="233"/>
      <c r="AF25" s="234"/>
    </row>
    <row r="26" spans="1:32" ht="15.75" customHeight="1" x14ac:dyDescent="0.4">
      <c r="A26" s="11"/>
      <c r="B26" s="148">
        <v>5</v>
      </c>
      <c r="C26" s="124"/>
      <c r="D26" s="235"/>
      <c r="E26" s="235"/>
      <c r="F26" s="235"/>
      <c r="G26" s="235"/>
      <c r="H26" s="235"/>
      <c r="I26" s="235"/>
      <c r="J26" s="236"/>
      <c r="K26" s="130"/>
      <c r="L26" s="235"/>
      <c r="M26" s="235"/>
      <c r="N26" s="235"/>
      <c r="O26" s="235"/>
      <c r="P26" s="235"/>
      <c r="Q26" s="235"/>
      <c r="R26" s="236"/>
      <c r="S26" s="131"/>
      <c r="T26" s="112"/>
      <c r="U26" s="112"/>
      <c r="V26" s="112"/>
      <c r="W26" s="113"/>
      <c r="X26" s="231" t="b">
        <v>0</v>
      </c>
      <c r="Y26" s="231"/>
      <c r="Z26" s="231"/>
      <c r="AA26" s="231"/>
      <c r="AB26" s="231"/>
      <c r="AC26" s="231"/>
      <c r="AD26" s="231"/>
      <c r="AE26" s="231"/>
      <c r="AF26" s="232"/>
    </row>
    <row r="27" spans="1:32" ht="18" customHeight="1" x14ac:dyDescent="0.4">
      <c r="A27" s="11"/>
      <c r="B27" s="149"/>
      <c r="C27" s="237"/>
      <c r="D27" s="238"/>
      <c r="E27" s="238"/>
      <c r="F27" s="238"/>
      <c r="G27" s="238"/>
      <c r="H27" s="238"/>
      <c r="I27" s="238"/>
      <c r="J27" s="239"/>
      <c r="K27" s="137"/>
      <c r="L27" s="238"/>
      <c r="M27" s="238"/>
      <c r="N27" s="238"/>
      <c r="O27" s="238"/>
      <c r="P27" s="238"/>
      <c r="Q27" s="238"/>
      <c r="R27" s="239"/>
      <c r="S27" s="114"/>
      <c r="T27" s="115"/>
      <c r="U27" s="115"/>
      <c r="V27" s="115"/>
      <c r="W27" s="116"/>
      <c r="X27" s="233"/>
      <c r="Y27" s="233"/>
      <c r="Z27" s="233"/>
      <c r="AA27" s="233"/>
      <c r="AB27" s="233"/>
      <c r="AC27" s="233"/>
      <c r="AD27" s="233"/>
      <c r="AE27" s="233"/>
      <c r="AF27" s="234"/>
    </row>
    <row r="28" spans="1:32" ht="16.5" x14ac:dyDescent="0.4">
      <c r="A28" s="11"/>
      <c r="B28" s="4"/>
      <c r="C28" s="5" t="s">
        <v>8</v>
      </c>
      <c r="D28" s="5"/>
      <c r="E28" s="5"/>
      <c r="F28" s="5"/>
      <c r="G28" s="5"/>
      <c r="H28" s="5"/>
      <c r="I28" s="5"/>
      <c r="J28" s="5"/>
      <c r="K28" s="5" t="s">
        <v>68</v>
      </c>
      <c r="L28" s="5"/>
      <c r="M28" s="5"/>
      <c r="N28" s="5"/>
      <c r="O28" s="122">
        <v>5000</v>
      </c>
      <c r="P28" s="122"/>
      <c r="Q28" s="122"/>
      <c r="R28" s="209" t="s">
        <v>16</v>
      </c>
      <c r="S28" s="209"/>
      <c r="T28" s="209"/>
      <c r="U28" s="209"/>
      <c r="V28" s="57" t="s">
        <v>15</v>
      </c>
      <c r="W28" s="107">
        <f>COUNTIF(S18:W27,"①第一部のみ受講")</f>
        <v>0</v>
      </c>
      <c r="X28" s="107"/>
      <c r="Y28" s="216" t="s">
        <v>13</v>
      </c>
      <c r="Z28" s="216"/>
      <c r="AA28" s="57" t="s">
        <v>12</v>
      </c>
      <c r="AB28" s="122">
        <f>+O28*W28</f>
        <v>0</v>
      </c>
      <c r="AC28" s="122"/>
      <c r="AD28" s="122"/>
      <c r="AE28" s="5" t="s">
        <v>53</v>
      </c>
      <c r="AF28" s="31" t="b">
        <v>0</v>
      </c>
    </row>
    <row r="29" spans="1:32" ht="16.5" x14ac:dyDescent="0.4">
      <c r="A29" s="11"/>
      <c r="B29" s="6"/>
      <c r="C29" s="3"/>
      <c r="D29" s="3"/>
      <c r="E29" s="3"/>
      <c r="F29" s="3"/>
      <c r="G29" s="3"/>
      <c r="H29" s="3"/>
      <c r="I29" s="3"/>
      <c r="J29" s="3"/>
      <c r="K29" s="3" t="s">
        <v>69</v>
      </c>
      <c r="L29" s="3"/>
      <c r="M29" s="3"/>
      <c r="N29" s="3"/>
      <c r="O29" s="123">
        <v>5000</v>
      </c>
      <c r="P29" s="123"/>
      <c r="Q29" s="123"/>
      <c r="R29" s="107" t="s">
        <v>16</v>
      </c>
      <c r="S29" s="107"/>
      <c r="T29" s="107"/>
      <c r="U29" s="107"/>
      <c r="V29" s="58" t="s">
        <v>15</v>
      </c>
      <c r="W29" s="107">
        <f>COUNTIF(S18:W27,"②第二部のみ受講")</f>
        <v>0</v>
      </c>
      <c r="X29" s="107"/>
      <c r="Y29" s="121" t="s">
        <v>13</v>
      </c>
      <c r="Z29" s="121"/>
      <c r="AA29" s="58" t="s">
        <v>12</v>
      </c>
      <c r="AB29" s="123">
        <f>+O29*W29</f>
        <v>0</v>
      </c>
      <c r="AC29" s="123"/>
      <c r="AD29" s="123"/>
      <c r="AE29" s="3" t="s">
        <v>53</v>
      </c>
      <c r="AF29" s="53" t="b">
        <v>0</v>
      </c>
    </row>
    <row r="30" spans="1:32" ht="16.5" x14ac:dyDescent="0.4">
      <c r="A30" s="11"/>
      <c r="B30" s="6"/>
      <c r="C30" s="3"/>
      <c r="D30" s="3"/>
      <c r="E30" s="3"/>
      <c r="F30" s="3"/>
      <c r="G30" s="3"/>
      <c r="H30" s="3"/>
      <c r="I30" s="3"/>
      <c r="J30" s="3"/>
      <c r="K30" s="3" t="s">
        <v>70</v>
      </c>
      <c r="L30" s="3"/>
      <c r="M30" s="3"/>
      <c r="N30" s="3"/>
      <c r="O30" s="123">
        <v>9000</v>
      </c>
      <c r="P30" s="123"/>
      <c r="Q30" s="123"/>
      <c r="R30" s="107" t="s">
        <v>16</v>
      </c>
      <c r="S30" s="107"/>
      <c r="T30" s="107"/>
      <c r="U30" s="107"/>
      <c r="V30" s="58" t="s">
        <v>15</v>
      </c>
      <c r="W30" s="107">
        <f>COUNTIF(S18:W27,"③全日受講")</f>
        <v>0</v>
      </c>
      <c r="X30" s="107"/>
      <c r="Y30" s="121" t="s">
        <v>13</v>
      </c>
      <c r="Z30" s="121"/>
      <c r="AA30" s="58" t="s">
        <v>12</v>
      </c>
      <c r="AB30" s="123">
        <f>+O30*W30</f>
        <v>0</v>
      </c>
      <c r="AC30" s="123"/>
      <c r="AD30" s="123"/>
      <c r="AE30" s="3" t="s">
        <v>53</v>
      </c>
      <c r="AF30" s="53" t="b">
        <v>0</v>
      </c>
    </row>
    <row r="31" spans="1:32" ht="16.5" x14ac:dyDescent="0.4">
      <c r="A31" s="11"/>
      <c r="B31" s="6"/>
      <c r="C31" s="3" t="s">
        <v>9</v>
      </c>
      <c r="D31" s="3"/>
      <c r="E31" s="3"/>
      <c r="F31" s="3"/>
      <c r="G31" s="3"/>
      <c r="H31" s="3"/>
      <c r="I31" s="41" t="s">
        <v>26</v>
      </c>
      <c r="J31" s="3"/>
      <c r="K31" s="3"/>
      <c r="L31" s="3"/>
      <c r="M31" s="3"/>
      <c r="N31" s="3"/>
      <c r="O31" s="3"/>
      <c r="P31" s="3"/>
      <c r="Q31" s="3"/>
      <c r="R31" s="3"/>
      <c r="S31" s="3"/>
      <c r="T31" s="3"/>
      <c r="U31" s="3"/>
      <c r="V31" s="3"/>
      <c r="W31" s="3"/>
      <c r="X31" s="3"/>
      <c r="Y31" s="3"/>
      <c r="Z31" s="3"/>
      <c r="AA31" s="3"/>
      <c r="AB31" s="3"/>
      <c r="AC31" s="3"/>
      <c r="AD31" s="3"/>
      <c r="AE31" s="3"/>
      <c r="AF31" s="7"/>
    </row>
    <row r="32" spans="1:32" ht="16.5" x14ac:dyDescent="0.4">
      <c r="A32" s="11"/>
      <c r="B32" s="6"/>
      <c r="C32" s="3" t="s">
        <v>71</v>
      </c>
      <c r="D32" s="1"/>
      <c r="E32" s="3"/>
      <c r="F32" s="3"/>
      <c r="G32" s="3"/>
      <c r="H32" s="3"/>
      <c r="I32" s="3"/>
      <c r="J32" s="3"/>
      <c r="K32" s="3"/>
      <c r="L32" s="3"/>
      <c r="M32" s="3"/>
      <c r="N32" s="3"/>
      <c r="O32" s="123">
        <v>5500</v>
      </c>
      <c r="P32" s="123"/>
      <c r="Q32" s="123"/>
      <c r="R32" s="107" t="s">
        <v>16</v>
      </c>
      <c r="S32" s="107"/>
      <c r="T32" s="107"/>
      <c r="U32" s="107"/>
      <c r="V32" s="58" t="s">
        <v>15</v>
      </c>
      <c r="W32" s="107">
        <f>COUNTIF(X18:AF27,"true")</f>
        <v>0</v>
      </c>
      <c r="X32" s="107"/>
      <c r="Y32" s="121" t="s">
        <v>14</v>
      </c>
      <c r="Z32" s="121"/>
      <c r="AA32" s="58" t="s">
        <v>12</v>
      </c>
      <c r="AB32" s="123">
        <f>+O32*W32</f>
        <v>0</v>
      </c>
      <c r="AC32" s="123"/>
      <c r="AD32" s="123"/>
      <c r="AE32" s="3" t="s">
        <v>53</v>
      </c>
      <c r="AF32" s="7"/>
    </row>
    <row r="33" spans="1:32" ht="18" customHeight="1" x14ac:dyDescent="0.4">
      <c r="A33" s="11"/>
      <c r="B33" s="6"/>
      <c r="C33" s="3" t="s">
        <v>10</v>
      </c>
      <c r="D33" s="3"/>
      <c r="E33" s="3"/>
      <c r="F33" s="3"/>
      <c r="G33" s="3"/>
      <c r="H33" s="3"/>
      <c r="I33" s="41" t="s">
        <v>11</v>
      </c>
      <c r="J33" s="3"/>
      <c r="K33" s="3"/>
      <c r="L33" s="3"/>
      <c r="M33" s="3"/>
      <c r="N33" s="3"/>
      <c r="O33" s="3"/>
      <c r="P33" s="3"/>
      <c r="Q33" s="3"/>
      <c r="R33" s="3"/>
      <c r="S33" s="3"/>
      <c r="T33" s="3"/>
      <c r="U33" s="3"/>
      <c r="V33" s="3"/>
      <c r="W33" s="3"/>
      <c r="X33" s="3"/>
      <c r="Y33" s="3"/>
      <c r="Z33" s="3"/>
      <c r="AA33" s="3"/>
      <c r="AB33" s="3"/>
      <c r="AC33" s="3"/>
      <c r="AD33" s="3"/>
      <c r="AE33" s="3"/>
      <c r="AF33" s="7"/>
    </row>
    <row r="34" spans="1:32" ht="16.5" x14ac:dyDescent="0.4">
      <c r="A34" s="11"/>
      <c r="B34" s="6"/>
      <c r="C34" s="3" t="s">
        <v>72</v>
      </c>
      <c r="D34" s="3"/>
      <c r="E34" s="3"/>
      <c r="F34" s="3"/>
      <c r="G34" s="3"/>
      <c r="H34" s="3"/>
      <c r="I34" s="3"/>
      <c r="J34" s="3"/>
      <c r="K34" s="3"/>
      <c r="L34" s="3"/>
      <c r="M34" s="3"/>
      <c r="N34" s="3"/>
      <c r="O34" s="123">
        <v>5170</v>
      </c>
      <c r="P34" s="123"/>
      <c r="Q34" s="123"/>
      <c r="R34" s="107" t="s">
        <v>16</v>
      </c>
      <c r="S34" s="107"/>
      <c r="T34" s="107"/>
      <c r="U34" s="107"/>
      <c r="V34" s="33" t="s">
        <v>15</v>
      </c>
      <c r="W34" s="227"/>
      <c r="X34" s="227"/>
      <c r="Y34" s="228" t="s">
        <v>14</v>
      </c>
      <c r="Z34" s="228"/>
      <c r="AA34" s="59" t="s">
        <v>12</v>
      </c>
      <c r="AB34" s="229">
        <f>+O34*W34</f>
        <v>0</v>
      </c>
      <c r="AC34" s="229"/>
      <c r="AD34" s="229"/>
      <c r="AE34" s="3" t="s">
        <v>53</v>
      </c>
      <c r="AF34" s="7"/>
    </row>
    <row r="35" spans="1:32" ht="24" x14ac:dyDescent="0.4">
      <c r="A35" s="11"/>
      <c r="B35" s="8"/>
      <c r="C35" s="54" t="s">
        <v>73</v>
      </c>
      <c r="D35" s="9"/>
      <c r="E35" s="9"/>
      <c r="F35" s="9"/>
      <c r="G35" s="9"/>
      <c r="H35" s="9"/>
      <c r="I35" s="9"/>
      <c r="J35" s="9"/>
      <c r="K35" s="9"/>
      <c r="L35" s="9"/>
      <c r="M35" s="9"/>
      <c r="N35" s="9"/>
      <c r="O35" s="9"/>
      <c r="P35" s="9"/>
      <c r="Q35" s="9"/>
      <c r="R35" s="9"/>
      <c r="S35" s="9"/>
      <c r="T35" s="9"/>
      <c r="U35" s="9"/>
      <c r="V35" s="9"/>
      <c r="W35" s="9"/>
      <c r="X35" s="186" t="s">
        <v>27</v>
      </c>
      <c r="Y35" s="186"/>
      <c r="Z35" s="186"/>
      <c r="AA35" s="230">
        <f>SUM(AB28:AD34)</f>
        <v>0</v>
      </c>
      <c r="AB35" s="230"/>
      <c r="AC35" s="230"/>
      <c r="AD35" s="230"/>
      <c r="AE35" s="9" t="s">
        <v>53</v>
      </c>
      <c r="AF35" s="10"/>
    </row>
    <row r="36" spans="1:32" ht="16.5" x14ac:dyDescent="0.4">
      <c r="A36" s="11"/>
      <c r="B36" s="1" t="s">
        <v>28</v>
      </c>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row>
    <row r="37" spans="1:32" ht="18" customHeight="1" x14ac:dyDescent="0.4">
      <c r="A37" s="11"/>
      <c r="B37" s="2" t="s">
        <v>29</v>
      </c>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row>
    <row r="38" spans="1:32" ht="18" customHeight="1" x14ac:dyDescent="0.4">
      <c r="A38" s="11"/>
      <c r="B38" s="2" t="s">
        <v>39</v>
      </c>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ht="18" customHeight="1" x14ac:dyDescent="0.4">
      <c r="A39" s="11"/>
      <c r="B39" s="11"/>
      <c r="C39" s="139" t="s">
        <v>30</v>
      </c>
      <c r="D39" s="140"/>
      <c r="E39" s="140"/>
      <c r="F39" s="188" t="s">
        <v>40</v>
      </c>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90"/>
      <c r="AF39" s="11"/>
    </row>
    <row r="40" spans="1:32" ht="18" customHeight="1" x14ac:dyDescent="0.4">
      <c r="A40" s="11"/>
      <c r="B40" s="11"/>
      <c r="C40" s="141"/>
      <c r="D40" s="142"/>
      <c r="E40" s="142"/>
      <c r="F40" s="191" t="s">
        <v>54</v>
      </c>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3"/>
      <c r="AF40" s="11"/>
    </row>
    <row r="41" spans="1:32" ht="18" customHeight="1" x14ac:dyDescent="0.4">
      <c r="A41" s="11"/>
      <c r="B41" s="1" t="s">
        <v>41</v>
      </c>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row>
    <row r="42" spans="1:32" ht="18" customHeight="1" x14ac:dyDescent="0.4">
      <c r="A42" s="11"/>
      <c r="B42" s="11"/>
      <c r="C42" s="194" t="s">
        <v>45</v>
      </c>
      <c r="D42" s="194"/>
      <c r="E42" s="194"/>
      <c r="F42" s="187"/>
      <c r="G42" s="187"/>
      <c r="H42" s="11" t="s">
        <v>42</v>
      </c>
      <c r="I42" s="11"/>
      <c r="J42" s="11"/>
      <c r="K42" s="194" t="s">
        <v>44</v>
      </c>
      <c r="L42" s="194"/>
      <c r="M42" s="194"/>
      <c r="N42" s="187" t="str">
        <f>+IF(W28&gt;0,1,"")</f>
        <v/>
      </c>
      <c r="O42" s="187"/>
      <c r="P42" s="11" t="s">
        <v>42</v>
      </c>
      <c r="Q42" s="11"/>
      <c r="R42" s="194" t="s">
        <v>43</v>
      </c>
      <c r="S42" s="194"/>
      <c r="T42" s="194"/>
      <c r="U42" s="187"/>
      <c r="V42" s="187"/>
      <c r="W42" s="11" t="s">
        <v>42</v>
      </c>
      <c r="X42" s="11"/>
      <c r="Y42" s="11"/>
      <c r="Z42" s="11"/>
      <c r="AA42" s="11"/>
      <c r="AB42" s="11"/>
      <c r="AC42" s="11"/>
      <c r="AD42" s="11"/>
      <c r="AE42" s="11"/>
      <c r="AF42" s="11"/>
    </row>
    <row r="43" spans="1:32" s="51" customFormat="1" ht="14.45" customHeight="1" x14ac:dyDescent="0.4">
      <c r="A43" s="11"/>
      <c r="B43" s="43" t="s">
        <v>51</v>
      </c>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row>
    <row r="44" spans="1:32" s="51" customFormat="1" ht="16.5" x14ac:dyDescent="0.4">
      <c r="A44" s="11"/>
      <c r="B44" s="1" t="s">
        <v>52</v>
      </c>
      <c r="C44" s="12"/>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row>
    <row r="45" spans="1:32" s="18" customFormat="1" ht="14.45" customHeight="1" x14ac:dyDescent="0.4">
      <c r="B45" s="206" t="s">
        <v>31</v>
      </c>
      <c r="C45" s="27"/>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8"/>
    </row>
    <row r="46" spans="1:32" s="18" customFormat="1" ht="18.75" x14ac:dyDescent="0.4">
      <c r="B46" s="207"/>
      <c r="C46" s="14" t="s">
        <v>75</v>
      </c>
      <c r="D46" s="60"/>
      <c r="E46" s="15"/>
      <c r="F46" s="15"/>
      <c r="G46" s="15"/>
      <c r="H46" s="15"/>
      <c r="I46" s="15"/>
      <c r="J46" s="15"/>
      <c r="K46" s="15"/>
      <c r="L46" s="15"/>
      <c r="M46" s="15"/>
      <c r="N46" s="60"/>
      <c r="O46" s="63" t="s">
        <v>50</v>
      </c>
      <c r="R46" s="109">
        <f>+O32</f>
        <v>5500</v>
      </c>
      <c r="S46" s="110"/>
      <c r="U46" s="65" t="s">
        <v>16</v>
      </c>
      <c r="V46" s="22"/>
      <c r="W46" s="61" t="s">
        <v>15</v>
      </c>
      <c r="X46" s="187"/>
      <c r="Y46" s="187"/>
      <c r="Z46" s="267" t="s">
        <v>14</v>
      </c>
      <c r="AA46" s="267"/>
      <c r="AB46" s="61" t="s">
        <v>12</v>
      </c>
      <c r="AC46" s="123">
        <f>+R46*X46</f>
        <v>0</v>
      </c>
      <c r="AD46" s="123"/>
      <c r="AE46" s="123"/>
      <c r="AF46" s="29" t="s">
        <v>53</v>
      </c>
    </row>
    <row r="47" spans="1:32" s="18" customFormat="1" ht="18.75" x14ac:dyDescent="0.4">
      <c r="B47" s="207"/>
      <c r="C47" s="14" t="s">
        <v>76</v>
      </c>
      <c r="D47" s="60"/>
      <c r="E47" s="22"/>
      <c r="F47" s="32"/>
      <c r="G47" s="32"/>
      <c r="H47" s="32"/>
      <c r="I47" s="60"/>
      <c r="J47" s="60"/>
      <c r="K47" s="60"/>
      <c r="L47" s="60"/>
      <c r="M47" s="22"/>
      <c r="N47" s="60"/>
      <c r="O47" s="63" t="s">
        <v>50</v>
      </c>
      <c r="Q47" s="64"/>
      <c r="R47" s="109">
        <f>+O34</f>
        <v>5170</v>
      </c>
      <c r="S47" s="110"/>
      <c r="U47" s="65" t="s">
        <v>16</v>
      </c>
      <c r="V47" s="60"/>
      <c r="W47" s="61" t="s">
        <v>15</v>
      </c>
      <c r="X47" s="187"/>
      <c r="Y47" s="187"/>
      <c r="Z47" s="267" t="s">
        <v>14</v>
      </c>
      <c r="AA47" s="267"/>
      <c r="AB47" s="61" t="s">
        <v>12</v>
      </c>
      <c r="AC47" s="123">
        <f>+R47*X47</f>
        <v>0</v>
      </c>
      <c r="AD47" s="123"/>
      <c r="AE47" s="123"/>
      <c r="AF47" s="29" t="s">
        <v>53</v>
      </c>
    </row>
    <row r="48" spans="1:32" s="18" customFormat="1" ht="16.5" x14ac:dyDescent="0.4">
      <c r="B48" s="207"/>
      <c r="C48" s="66" t="s">
        <v>77</v>
      </c>
      <c r="D48" s="60"/>
      <c r="E48" s="15"/>
      <c r="F48" s="15"/>
      <c r="G48" s="15"/>
      <c r="H48" s="15"/>
      <c r="I48" s="15"/>
      <c r="J48" s="15"/>
      <c r="K48" s="15"/>
      <c r="L48" s="15"/>
      <c r="M48" s="15"/>
      <c r="N48" s="60"/>
      <c r="P48" s="32"/>
      <c r="Q48" s="32"/>
      <c r="R48" s="32"/>
      <c r="T48" s="60"/>
      <c r="U48" s="22" t="s">
        <v>33</v>
      </c>
      <c r="V48" s="60"/>
      <c r="W48" s="61"/>
      <c r="X48" s="60" t="s">
        <v>34</v>
      </c>
      <c r="Y48" s="60"/>
      <c r="Z48" s="61"/>
      <c r="AA48" s="61"/>
      <c r="AB48" s="61"/>
      <c r="AC48" s="123">
        <v>450</v>
      </c>
      <c r="AD48" s="123"/>
      <c r="AE48" s="123"/>
      <c r="AF48" s="29" t="s">
        <v>53</v>
      </c>
    </row>
    <row r="49" spans="1:32" s="18" customFormat="1" ht="15.75" x14ac:dyDescent="0.4">
      <c r="B49" s="207"/>
      <c r="C49" s="25"/>
      <c r="D49" s="60"/>
      <c r="E49" s="15"/>
      <c r="F49" s="15"/>
      <c r="G49" s="15"/>
      <c r="H49" s="15"/>
      <c r="I49" s="15"/>
      <c r="J49" s="15"/>
      <c r="K49" s="15"/>
      <c r="L49" s="15"/>
      <c r="M49" s="15"/>
      <c r="N49" s="60"/>
      <c r="O49" s="22"/>
      <c r="P49" s="32"/>
      <c r="Q49" s="32"/>
      <c r="R49" s="32"/>
      <c r="S49" s="60"/>
      <c r="T49" s="60"/>
      <c r="U49" s="60"/>
      <c r="V49" s="60"/>
      <c r="W49" s="61"/>
      <c r="X49" s="60"/>
      <c r="Y49" s="23"/>
      <c r="Z49" s="62"/>
      <c r="AA49" s="62"/>
      <c r="AB49" s="62"/>
      <c r="AC49" s="26"/>
      <c r="AD49" s="26"/>
      <c r="AE49" s="26"/>
      <c r="AF49" s="29"/>
    </row>
    <row r="50" spans="1:32" s="18" customFormat="1" ht="18" customHeight="1" x14ac:dyDescent="0.4">
      <c r="B50" s="208"/>
      <c r="C50" s="24"/>
      <c r="D50" s="23"/>
      <c r="E50" s="16"/>
      <c r="F50" s="16"/>
      <c r="G50" s="16"/>
      <c r="H50" s="16"/>
      <c r="I50" s="16"/>
      <c r="J50" s="16"/>
      <c r="K50" s="16"/>
      <c r="L50" s="16"/>
      <c r="M50" s="16"/>
      <c r="N50" s="23"/>
      <c r="O50" s="17"/>
      <c r="P50" s="26"/>
      <c r="Q50" s="26"/>
      <c r="R50" s="26"/>
      <c r="S50" s="23"/>
      <c r="T50" s="23"/>
      <c r="U50" s="23"/>
      <c r="V50" s="23"/>
      <c r="W50" s="62"/>
      <c r="X50" s="23"/>
      <c r="Y50" s="23"/>
      <c r="Z50" s="261" t="s">
        <v>49</v>
      </c>
      <c r="AA50" s="261"/>
      <c r="AB50" s="261"/>
      <c r="AC50" s="262">
        <f>IF(SUM(AC46:AE47)=0,0,SUM(AC46:AE49))</f>
        <v>0</v>
      </c>
      <c r="AD50" s="262"/>
      <c r="AE50" s="262"/>
      <c r="AF50" s="30" t="s">
        <v>53</v>
      </c>
    </row>
    <row r="51" spans="1:32" s="52" customFormat="1" ht="15.75" x14ac:dyDescent="0.4">
      <c r="A51" s="11"/>
      <c r="B51" s="18" t="s">
        <v>32</v>
      </c>
      <c r="C51" s="18"/>
      <c r="D51" s="18"/>
      <c r="E51" s="18"/>
      <c r="F51" s="18"/>
      <c r="G51" s="18"/>
      <c r="H51" s="18"/>
      <c r="I51" s="18"/>
      <c r="J51" s="18"/>
      <c r="K51" s="18"/>
      <c r="L51" s="18"/>
      <c r="M51" s="18"/>
      <c r="N51" s="18"/>
      <c r="O51" s="18"/>
      <c r="P51" s="18"/>
      <c r="Q51" s="18"/>
      <c r="R51" s="18"/>
      <c r="S51" s="18"/>
      <c r="T51" s="18"/>
      <c r="U51" s="18"/>
      <c r="V51" s="18"/>
      <c r="W51" s="18"/>
      <c r="X51" s="18"/>
      <c r="Y51" s="263" t="s">
        <v>64</v>
      </c>
      <c r="Z51" s="263"/>
      <c r="AA51" s="263"/>
      <c r="AB51" s="263"/>
      <c r="AC51" s="263"/>
      <c r="AD51" s="263"/>
      <c r="AE51" s="263"/>
      <c r="AF51" s="263"/>
    </row>
    <row r="52" spans="1:32" ht="36" customHeight="1" x14ac:dyDescent="0.4">
      <c r="B52" s="264" t="s">
        <v>63</v>
      </c>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6"/>
    </row>
    <row r="53" spans="1:32" s="52" customFormat="1" ht="9.75" x14ac:dyDescent="0.4">
      <c r="B53" s="52" t="s">
        <v>46</v>
      </c>
    </row>
    <row r="54" spans="1:32" s="52" customFormat="1" ht="9.75" x14ac:dyDescent="0.4">
      <c r="B54" s="52" t="s">
        <v>47</v>
      </c>
    </row>
  </sheetData>
  <sheetProtection sheet="1" objects="1" scenarios="1" selectLockedCells="1" selectUnlockedCells="1"/>
  <mergeCells count="114">
    <mergeCell ref="R47:S47"/>
    <mergeCell ref="Y28:Z28"/>
    <mergeCell ref="AB28:AD28"/>
    <mergeCell ref="Z50:AB50"/>
    <mergeCell ref="AC50:AE50"/>
    <mergeCell ref="Y51:AF51"/>
    <mergeCell ref="B52:AF52"/>
    <mergeCell ref="N42:O42"/>
    <mergeCell ref="R42:T42"/>
    <mergeCell ref="U42:V42"/>
    <mergeCell ref="B45:B50"/>
    <mergeCell ref="C42:E42"/>
    <mergeCell ref="F42:G42"/>
    <mergeCell ref="K42:M42"/>
    <mergeCell ref="AC48:AE48"/>
    <mergeCell ref="AC46:AE46"/>
    <mergeCell ref="X46:Y46"/>
    <mergeCell ref="Z46:AA46"/>
    <mergeCell ref="X47:Y47"/>
    <mergeCell ref="Z47:AA47"/>
    <mergeCell ref="AC47:AE47"/>
    <mergeCell ref="R46:S46"/>
    <mergeCell ref="O34:Q34"/>
    <mergeCell ref="R34:U34"/>
    <mergeCell ref="B6:D6"/>
    <mergeCell ref="E6:K6"/>
    <mergeCell ref="B2:Q2"/>
    <mergeCell ref="R2:AF2"/>
    <mergeCell ref="B3:Q3"/>
    <mergeCell ref="R3:AF3"/>
    <mergeCell ref="R4:AF4"/>
    <mergeCell ref="B8:AF8"/>
    <mergeCell ref="B9:D9"/>
    <mergeCell ref="E9:R9"/>
    <mergeCell ref="S9:U11"/>
    <mergeCell ref="V9:X9"/>
    <mergeCell ref="Y9:AF9"/>
    <mergeCell ref="B10:D11"/>
    <mergeCell ref="E10:R11"/>
    <mergeCell ref="V10:X10"/>
    <mergeCell ref="Y10:AF10"/>
    <mergeCell ref="V11:X11"/>
    <mergeCell ref="Y11:AF11"/>
    <mergeCell ref="B12:D12"/>
    <mergeCell ref="F12:AF12"/>
    <mergeCell ref="B13:AF13"/>
    <mergeCell ref="Y14:AF14"/>
    <mergeCell ref="B16:B17"/>
    <mergeCell ref="X16:AF17"/>
    <mergeCell ref="B14:D14"/>
    <mergeCell ref="E14:K14"/>
    <mergeCell ref="L14:N14"/>
    <mergeCell ref="O14:U14"/>
    <mergeCell ref="V14:X14"/>
    <mergeCell ref="C16:J17"/>
    <mergeCell ref="K16:R16"/>
    <mergeCell ref="S16:W17"/>
    <mergeCell ref="K17:R17"/>
    <mergeCell ref="B18:B19"/>
    <mergeCell ref="X18:AF19"/>
    <mergeCell ref="B24:B25"/>
    <mergeCell ref="X24:AF25"/>
    <mergeCell ref="C24:J25"/>
    <mergeCell ref="K24:R24"/>
    <mergeCell ref="S24:W25"/>
    <mergeCell ref="K25:R25"/>
    <mergeCell ref="B22:B23"/>
    <mergeCell ref="X22:AF23"/>
    <mergeCell ref="C22:J23"/>
    <mergeCell ref="K22:R22"/>
    <mergeCell ref="S22:W23"/>
    <mergeCell ref="K23:R23"/>
    <mergeCell ref="C18:J19"/>
    <mergeCell ref="K18:R18"/>
    <mergeCell ref="S18:W19"/>
    <mergeCell ref="K19:R19"/>
    <mergeCell ref="O29:Q29"/>
    <mergeCell ref="R29:U29"/>
    <mergeCell ref="W29:X29"/>
    <mergeCell ref="Y29:Z29"/>
    <mergeCell ref="AB29:AD29"/>
    <mergeCell ref="O28:Q28"/>
    <mergeCell ref="R28:U28"/>
    <mergeCell ref="W28:X28"/>
    <mergeCell ref="B20:B21"/>
    <mergeCell ref="X20:AF21"/>
    <mergeCell ref="C20:J21"/>
    <mergeCell ref="K20:R20"/>
    <mergeCell ref="S20:W21"/>
    <mergeCell ref="K21:R21"/>
    <mergeCell ref="W34:X34"/>
    <mergeCell ref="Y34:Z34"/>
    <mergeCell ref="AB34:AD34"/>
    <mergeCell ref="X35:Z35"/>
    <mergeCell ref="AA35:AD35"/>
    <mergeCell ref="C39:E40"/>
    <mergeCell ref="F39:AE39"/>
    <mergeCell ref="F40:AE40"/>
    <mergeCell ref="B26:B27"/>
    <mergeCell ref="X26:AF27"/>
    <mergeCell ref="C26:J27"/>
    <mergeCell ref="K26:R26"/>
    <mergeCell ref="S26:W27"/>
    <mergeCell ref="K27:R27"/>
    <mergeCell ref="O32:Q32"/>
    <mergeCell ref="R32:U32"/>
    <mergeCell ref="W32:X32"/>
    <mergeCell ref="Y32:Z32"/>
    <mergeCell ref="AB32:AD32"/>
    <mergeCell ref="O30:Q30"/>
    <mergeCell ref="R30:U30"/>
    <mergeCell ref="W30:X30"/>
    <mergeCell ref="Y30:Z30"/>
    <mergeCell ref="AB30:AD30"/>
  </mergeCells>
  <phoneticPr fontId="1"/>
  <conditionalFormatting sqref="E6 E9:R11 Y9:AF11 E14 O14 Y14 W34 F42 N42 U42 B52 F12 B13 C18 K18:K19 X18:AF27">
    <cfRule type="expression" dxfId="21" priority="21">
      <formula>B6&lt;&gt;""</formula>
    </cfRule>
    <cfRule type="expression" dxfId="20" priority="22">
      <formula>B6=""</formula>
    </cfRule>
  </conditionalFormatting>
  <conditionalFormatting sqref="C22 K22:K23">
    <cfRule type="expression" dxfId="19" priority="17">
      <formula>C22&lt;&gt;""</formula>
    </cfRule>
    <cfRule type="expression" dxfId="18" priority="18">
      <formula>C22=""</formula>
    </cfRule>
  </conditionalFormatting>
  <conditionalFormatting sqref="C24 K24:K25">
    <cfRule type="expression" dxfId="17" priority="15">
      <formula>C24&lt;&gt;""</formula>
    </cfRule>
    <cfRule type="expression" dxfId="16" priority="16">
      <formula>C24=""</formula>
    </cfRule>
  </conditionalFormatting>
  <conditionalFormatting sqref="C26 K26:K27">
    <cfRule type="expression" dxfId="15" priority="13">
      <formula>C26&lt;&gt;""</formula>
    </cfRule>
    <cfRule type="expression" dxfId="14" priority="14">
      <formula>C26=""</formula>
    </cfRule>
  </conditionalFormatting>
  <conditionalFormatting sqref="S26">
    <cfRule type="expression" dxfId="13" priority="11">
      <formula>S26&lt;&gt;""</formula>
    </cfRule>
    <cfRule type="expression" dxfId="12" priority="12">
      <formula>S26=""</formula>
    </cfRule>
  </conditionalFormatting>
  <conditionalFormatting sqref="C20 K20:K21">
    <cfRule type="expression" dxfId="11" priority="19">
      <formula>C20&lt;&gt;""</formula>
    </cfRule>
    <cfRule type="expression" dxfId="10" priority="20">
      <formula>C20=""</formula>
    </cfRule>
  </conditionalFormatting>
  <conditionalFormatting sqref="S18">
    <cfRule type="expression" dxfId="9" priority="9">
      <formula>S18&lt;&gt;""</formula>
    </cfRule>
    <cfRule type="expression" dxfId="8" priority="10">
      <formula>S18=""</formula>
    </cfRule>
  </conditionalFormatting>
  <conditionalFormatting sqref="S20">
    <cfRule type="expression" dxfId="7" priority="7">
      <formula>S20&lt;&gt;""</formula>
    </cfRule>
    <cfRule type="expression" dxfId="6" priority="8">
      <formula>S20=""</formula>
    </cfRule>
  </conditionalFormatting>
  <conditionalFormatting sqref="S22">
    <cfRule type="expression" dxfId="5" priority="5">
      <formula>S22&lt;&gt;""</formula>
    </cfRule>
    <cfRule type="expression" dxfId="4" priority="6">
      <formula>S22=""</formula>
    </cfRule>
  </conditionalFormatting>
  <conditionalFormatting sqref="S24">
    <cfRule type="expression" dxfId="3" priority="3">
      <formula>S24&lt;&gt;""</formula>
    </cfRule>
    <cfRule type="expression" dxfId="2" priority="4">
      <formula>S24=""</formula>
    </cfRule>
  </conditionalFormatting>
  <conditionalFormatting sqref="X46:Y47">
    <cfRule type="expression" dxfId="1" priority="1">
      <formula>X46&lt;&gt;""</formula>
    </cfRule>
    <cfRule type="expression" dxfId="0" priority="2">
      <formula>X46=""</formula>
    </cfRule>
  </conditionalFormatting>
  <dataValidations count="3">
    <dataValidation imeMode="off" allowBlank="1" showInputMessage="1" showErrorMessage="1" sqref="O14:U14 F12:AF12 E14:K14 Y14:AF14"/>
    <dataValidation imeMode="fullKatakana" allowBlank="1" showInputMessage="1" showErrorMessage="1" sqref="K24 K22 K20 K26 K18 E9:R9 Y10:AF10"/>
    <dataValidation type="list" imeMode="fullKatakana" allowBlank="1" showInputMessage="1" showErrorMessage="1" sqref="S18:W27">
      <formula1>$AI$17:$AI$20</formula1>
    </dataValidation>
  </dataValidations>
  <hyperlinks>
    <hyperlink ref="B3" r:id="rId1" display="er-touhoku-info11@zai-keicho.or.jp"/>
    <hyperlink ref="B3:Q3" r:id="rId2" display="er-tohoku-info11@zai-keicho.or.jp"/>
    <hyperlink ref="Y14" r:id="rId3"/>
  </hyperlinks>
  <printOptions horizontalCentered="1" verticalCentered="1"/>
  <pageMargins left="0.59055118110236227" right="0.39370078740157483" top="0.39370078740157483" bottom="0.39370078740157483" header="0.31496062992125984" footer="0.19685039370078741"/>
  <pageSetup paperSize="9" scale="86" orientation="portrait" horizontalDpi="300" verticalDpi="300" r:id="rId4"/>
  <drawing r:id="rId5"/>
  <legacyDrawing r:id="rId6"/>
  <controls>
    <mc:AlternateContent xmlns:mc="http://schemas.openxmlformats.org/markup-compatibility/2006">
      <mc:Choice Requires="x14">
        <control shapeId="2049" r:id="rId7" name="OptionButton1">
          <controlPr autoLine="0" linkedCell="X18" r:id="rId8">
            <anchor moveWithCells="1">
              <from>
                <xdr:col>25</xdr:col>
                <xdr:colOff>9525</xdr:colOff>
                <xdr:row>17</xdr:row>
                <xdr:rowOff>95250</xdr:rowOff>
              </from>
              <to>
                <xdr:col>27</xdr:col>
                <xdr:colOff>171450</xdr:colOff>
                <xdr:row>18</xdr:row>
                <xdr:rowOff>123825</xdr:rowOff>
              </to>
            </anchor>
          </controlPr>
        </control>
      </mc:Choice>
      <mc:Fallback>
        <control shapeId="2049" r:id="rId7" name="OptionButton1"/>
      </mc:Fallback>
    </mc:AlternateContent>
    <mc:AlternateContent xmlns:mc="http://schemas.openxmlformats.org/markup-compatibility/2006">
      <mc:Choice Requires="x14">
        <control shapeId="2050" r:id="rId9" name="OptionButton2">
          <controlPr autoLine="0" r:id="rId10">
            <anchor moveWithCells="1">
              <from>
                <xdr:col>28</xdr:col>
                <xdr:colOff>76200</xdr:colOff>
                <xdr:row>17</xdr:row>
                <xdr:rowOff>95250</xdr:rowOff>
              </from>
              <to>
                <xdr:col>31</xdr:col>
                <xdr:colOff>19050</xdr:colOff>
                <xdr:row>18</xdr:row>
                <xdr:rowOff>123825</xdr:rowOff>
              </to>
            </anchor>
          </controlPr>
        </control>
      </mc:Choice>
      <mc:Fallback>
        <control shapeId="2050" r:id="rId9" name="OptionButton2"/>
      </mc:Fallback>
    </mc:AlternateContent>
    <mc:AlternateContent xmlns:mc="http://schemas.openxmlformats.org/markup-compatibility/2006">
      <mc:Choice Requires="x14">
        <control shapeId="2051" r:id="rId11" name="OptionButton3">
          <controlPr autoLine="0" linkedCell="X20" r:id="rId12">
            <anchor moveWithCells="1">
              <from>
                <xdr:col>24</xdr:col>
                <xdr:colOff>209550</xdr:colOff>
                <xdr:row>19</xdr:row>
                <xdr:rowOff>95250</xdr:rowOff>
              </from>
              <to>
                <xdr:col>27</xdr:col>
                <xdr:colOff>152400</xdr:colOff>
                <xdr:row>20</xdr:row>
                <xdr:rowOff>123825</xdr:rowOff>
              </to>
            </anchor>
          </controlPr>
        </control>
      </mc:Choice>
      <mc:Fallback>
        <control shapeId="2051" r:id="rId11" name="OptionButton3"/>
      </mc:Fallback>
    </mc:AlternateContent>
    <mc:AlternateContent xmlns:mc="http://schemas.openxmlformats.org/markup-compatibility/2006">
      <mc:Choice Requires="x14">
        <control shapeId="2052" r:id="rId13" name="OptionButton4">
          <controlPr autoLine="0" r:id="rId14">
            <anchor moveWithCells="1">
              <from>
                <xdr:col>28</xdr:col>
                <xdr:colOff>57150</xdr:colOff>
                <xdr:row>19</xdr:row>
                <xdr:rowOff>95250</xdr:rowOff>
              </from>
              <to>
                <xdr:col>31</xdr:col>
                <xdr:colOff>0</xdr:colOff>
                <xdr:row>20</xdr:row>
                <xdr:rowOff>123825</xdr:rowOff>
              </to>
            </anchor>
          </controlPr>
        </control>
      </mc:Choice>
      <mc:Fallback>
        <control shapeId="2052" r:id="rId13" name="OptionButton4"/>
      </mc:Fallback>
    </mc:AlternateContent>
    <mc:AlternateContent xmlns:mc="http://schemas.openxmlformats.org/markup-compatibility/2006">
      <mc:Choice Requires="x14">
        <control shapeId="2053" r:id="rId15" name="OptionButton5">
          <controlPr autoLine="0" linkedCell="X22" r:id="rId16">
            <anchor moveWithCells="1">
              <from>
                <xdr:col>24</xdr:col>
                <xdr:colOff>209550</xdr:colOff>
                <xdr:row>21</xdr:row>
                <xdr:rowOff>95250</xdr:rowOff>
              </from>
              <to>
                <xdr:col>27</xdr:col>
                <xdr:colOff>152400</xdr:colOff>
                <xdr:row>22</xdr:row>
                <xdr:rowOff>123825</xdr:rowOff>
              </to>
            </anchor>
          </controlPr>
        </control>
      </mc:Choice>
      <mc:Fallback>
        <control shapeId="2053" r:id="rId15" name="OptionButton5"/>
      </mc:Fallback>
    </mc:AlternateContent>
    <mc:AlternateContent xmlns:mc="http://schemas.openxmlformats.org/markup-compatibility/2006">
      <mc:Choice Requires="x14">
        <control shapeId="2054" r:id="rId17" name="OptionButton6">
          <controlPr autoLine="0" r:id="rId18">
            <anchor moveWithCells="1">
              <from>
                <xdr:col>28</xdr:col>
                <xdr:colOff>57150</xdr:colOff>
                <xdr:row>21</xdr:row>
                <xdr:rowOff>95250</xdr:rowOff>
              </from>
              <to>
                <xdr:col>31</xdr:col>
                <xdr:colOff>0</xdr:colOff>
                <xdr:row>22</xdr:row>
                <xdr:rowOff>123825</xdr:rowOff>
              </to>
            </anchor>
          </controlPr>
        </control>
      </mc:Choice>
      <mc:Fallback>
        <control shapeId="2054" r:id="rId17" name="OptionButton6"/>
      </mc:Fallback>
    </mc:AlternateContent>
    <mc:AlternateContent xmlns:mc="http://schemas.openxmlformats.org/markup-compatibility/2006">
      <mc:Choice Requires="x14">
        <control shapeId="2055" r:id="rId19" name="OptionButton7">
          <controlPr autoLine="0" linkedCell="X24" r:id="rId20">
            <anchor moveWithCells="1">
              <from>
                <xdr:col>24</xdr:col>
                <xdr:colOff>209550</xdr:colOff>
                <xdr:row>23</xdr:row>
                <xdr:rowOff>95250</xdr:rowOff>
              </from>
              <to>
                <xdr:col>27</xdr:col>
                <xdr:colOff>152400</xdr:colOff>
                <xdr:row>24</xdr:row>
                <xdr:rowOff>123825</xdr:rowOff>
              </to>
            </anchor>
          </controlPr>
        </control>
      </mc:Choice>
      <mc:Fallback>
        <control shapeId="2055" r:id="rId19" name="OptionButton7"/>
      </mc:Fallback>
    </mc:AlternateContent>
    <mc:AlternateContent xmlns:mc="http://schemas.openxmlformats.org/markup-compatibility/2006">
      <mc:Choice Requires="x14">
        <control shapeId="2056" r:id="rId21" name="OptionButton8">
          <controlPr autoLine="0" r:id="rId22">
            <anchor moveWithCells="1">
              <from>
                <xdr:col>28</xdr:col>
                <xdr:colOff>57150</xdr:colOff>
                <xdr:row>23</xdr:row>
                <xdr:rowOff>95250</xdr:rowOff>
              </from>
              <to>
                <xdr:col>31</xdr:col>
                <xdr:colOff>0</xdr:colOff>
                <xdr:row>24</xdr:row>
                <xdr:rowOff>123825</xdr:rowOff>
              </to>
            </anchor>
          </controlPr>
        </control>
      </mc:Choice>
      <mc:Fallback>
        <control shapeId="2056" r:id="rId21" name="OptionButton8"/>
      </mc:Fallback>
    </mc:AlternateContent>
    <mc:AlternateContent xmlns:mc="http://schemas.openxmlformats.org/markup-compatibility/2006">
      <mc:Choice Requires="x14">
        <control shapeId="2057" r:id="rId23" name="OptionButton9">
          <controlPr autoLine="0" linkedCell="X26" r:id="rId24">
            <anchor moveWithCells="1">
              <from>
                <xdr:col>24</xdr:col>
                <xdr:colOff>209550</xdr:colOff>
                <xdr:row>25</xdr:row>
                <xdr:rowOff>95250</xdr:rowOff>
              </from>
              <to>
                <xdr:col>27</xdr:col>
                <xdr:colOff>152400</xdr:colOff>
                <xdr:row>26</xdr:row>
                <xdr:rowOff>123825</xdr:rowOff>
              </to>
            </anchor>
          </controlPr>
        </control>
      </mc:Choice>
      <mc:Fallback>
        <control shapeId="2057" r:id="rId23" name="OptionButton9"/>
      </mc:Fallback>
    </mc:AlternateContent>
    <mc:AlternateContent xmlns:mc="http://schemas.openxmlformats.org/markup-compatibility/2006">
      <mc:Choice Requires="x14">
        <control shapeId="2058" r:id="rId25" name="OptionButton10">
          <controlPr autoLine="0" r:id="rId26">
            <anchor moveWithCells="1">
              <from>
                <xdr:col>28</xdr:col>
                <xdr:colOff>57150</xdr:colOff>
                <xdr:row>25</xdr:row>
                <xdr:rowOff>95250</xdr:rowOff>
              </from>
              <to>
                <xdr:col>31</xdr:col>
                <xdr:colOff>0</xdr:colOff>
                <xdr:row>26</xdr:row>
                <xdr:rowOff>123825</xdr:rowOff>
              </to>
            </anchor>
          </controlPr>
        </control>
      </mc:Choice>
      <mc:Fallback>
        <control shapeId="2058" r:id="rId25" name="OptionButton10"/>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こちらをメールに添付して送信して下さい </vt:lpstr>
      <vt:lpstr>入力例</vt:lpstr>
      <vt:lpstr>'こちらをメールに添付して送信して下さい '!Print_Area</vt:lpstr>
      <vt:lpstr>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浅倉 晃</dc:creator>
  <cp:lastModifiedBy>佐藤 菜々</cp:lastModifiedBy>
  <cp:lastPrinted>2022-11-16T07:21:10Z</cp:lastPrinted>
  <dcterms:created xsi:type="dcterms:W3CDTF">2022-02-10T08:00:10Z</dcterms:created>
  <dcterms:modified xsi:type="dcterms:W3CDTF">2022-12-09T01:25:26Z</dcterms:modified>
</cp:coreProperties>
</file>